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огачев Павел\Desktop\"/>
    </mc:Choice>
  </mc:AlternateContent>
  <bookViews>
    <workbookView xWindow="0" yWindow="0" windowWidth="16380" windowHeight="8190"/>
  </bookViews>
  <sheets>
    <sheet name="ПФХД" sheetId="1" r:id="rId1"/>
    <sheet name="Раздел 1" sheetId="2" r:id="rId2"/>
    <sheet name="Детализация по КФО" sheetId="3" r:id="rId3"/>
    <sheet name="Раздел 2" sheetId="4" r:id="rId4"/>
    <sheet name="Обоснования (111)" sheetId="5" r:id="rId5"/>
    <sheet name="Обоснования (100,300,850)" sheetId="6" r:id="rId6"/>
    <sheet name="Обоснования (242,244,247)" sheetId="7" r:id="rId7"/>
    <sheet name="Обоснования доходов" sheetId="8" r:id="rId8"/>
    <sheet name="Справочно" sheetId="9" r:id="rId9"/>
    <sheet name="Анализ ФОТ" sheetId="10" r:id="rId10"/>
    <sheet name="Лист согласования" sheetId="11" r:id="rId11"/>
    <sheet name="Протокол изменений" sheetId="12" r:id="rId12"/>
  </sheets>
  <calcPr calcId="152511"/>
</workbook>
</file>

<file path=xl/calcChain.xml><?xml version="1.0" encoding="utf-8"?>
<calcChain xmlns="http://schemas.openxmlformats.org/spreadsheetml/2006/main">
  <c r="H80" i="12" l="1"/>
  <c r="G80" i="12"/>
  <c r="F80" i="12"/>
  <c r="H69" i="12"/>
  <c r="G69" i="12"/>
  <c r="F69" i="12"/>
  <c r="E171" i="10"/>
  <c r="E170" i="10"/>
  <c r="E169" i="10"/>
  <c r="E168" i="10"/>
  <c r="E167" i="10"/>
  <c r="E166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2" i="10"/>
  <c r="E81" i="10"/>
  <c r="E80" i="10"/>
  <c r="E79" i="10"/>
  <c r="E78" i="10"/>
  <c r="E77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3" i="10"/>
  <c r="P11" i="9"/>
  <c r="O11" i="9"/>
  <c r="M11" i="9"/>
  <c r="L11" i="9"/>
  <c r="J11" i="9"/>
  <c r="I11" i="9"/>
  <c r="G11" i="9"/>
  <c r="E11" i="9"/>
  <c r="D11" i="9"/>
  <c r="F107" i="8"/>
  <c r="E107" i="8"/>
  <c r="D107" i="8"/>
  <c r="L75" i="8"/>
  <c r="I75" i="8"/>
  <c r="F75" i="8"/>
  <c r="L33" i="8"/>
  <c r="I33" i="8"/>
  <c r="F33" i="8"/>
  <c r="G468" i="7"/>
  <c r="G447" i="7"/>
  <c r="G418" i="7"/>
  <c r="G408" i="7"/>
  <c r="G395" i="7"/>
  <c r="G385" i="7"/>
  <c r="G357" i="7"/>
  <c r="G341" i="7"/>
  <c r="G331" i="7"/>
  <c r="G320" i="7"/>
  <c r="G301" i="7"/>
  <c r="G289" i="7"/>
  <c r="G279" i="7"/>
  <c r="G237" i="7"/>
  <c r="G206" i="7"/>
  <c r="G187" i="7"/>
  <c r="G156" i="7"/>
  <c r="G133" i="7"/>
  <c r="G120" i="7"/>
  <c r="G102" i="7"/>
  <c r="G80" i="7"/>
  <c r="G70" i="7"/>
  <c r="G53" i="7"/>
  <c r="G37" i="7"/>
  <c r="G10" i="7"/>
  <c r="H190" i="5"/>
  <c r="D190" i="5"/>
  <c r="H148" i="5"/>
  <c r="D148" i="5"/>
  <c r="H12" i="5"/>
  <c r="D12" i="5"/>
  <c r="I31" i="4"/>
  <c r="H31" i="4"/>
  <c r="G31" i="4"/>
  <c r="I27" i="4"/>
  <c r="H27" i="4"/>
  <c r="G27" i="4"/>
  <c r="I24" i="4"/>
  <c r="H24" i="4"/>
  <c r="G24" i="4"/>
  <c r="I21" i="4"/>
  <c r="H21" i="4"/>
  <c r="G21" i="4"/>
  <c r="I17" i="4"/>
  <c r="H17" i="4"/>
  <c r="G17" i="4"/>
  <c r="I14" i="4"/>
  <c r="H14" i="4"/>
  <c r="G14" i="4"/>
  <c r="I13" i="4"/>
  <c r="H13" i="4"/>
  <c r="G13" i="4"/>
  <c r="I7" i="4"/>
  <c r="H7" i="4"/>
  <c r="G7" i="4"/>
  <c r="K8" i="3"/>
  <c r="J8" i="3"/>
  <c r="I8" i="3"/>
  <c r="H8" i="3"/>
  <c r="G8" i="3"/>
  <c r="F8" i="3"/>
  <c r="H8" i="2"/>
  <c r="G8" i="2"/>
  <c r="F8" i="2"/>
</calcChain>
</file>

<file path=xl/sharedStrings.xml><?xml version="1.0" encoding="utf-8"?>
<sst xmlns="http://schemas.openxmlformats.org/spreadsheetml/2006/main" count="5284" uniqueCount="1288">
  <si>
    <t>СОГЛАСОВАНО</t>
  </si>
  <si>
    <t>УТВЕРЖДАЮ</t>
  </si>
  <si>
    <t>Заместитель министра образования
Московской области</t>
  </si>
  <si>
    <t>Директор</t>
  </si>
  <si>
    <t>(наименование должности лица, утверждающего документ)</t>
  </si>
  <si>
    <t>Лазарев А.А.</t>
  </si>
  <si>
    <t>Нерубенко Сергей Михайлович</t>
  </si>
  <si>
    <t>(подпись)</t>
  </si>
  <si>
    <t>(расшифровка подписи)</t>
  </si>
  <si>
    <t>"_____" _____________ ______ г.</t>
  </si>
  <si>
    <t>(дата утверждения)</t>
  </si>
  <si>
    <t>План финансово-хозяйственной деятельности</t>
  </si>
  <si>
    <t>ГАПОУ МО "Профессиональный колледж "Московия" на 2023 год и плановый период 2024-2025 годов</t>
  </si>
  <si>
    <t>"13" марта 2023 г.</t>
  </si>
  <si>
    <t>Форма по КФД</t>
  </si>
  <si>
    <t>Наименование государственного учреждения:</t>
  </si>
  <si>
    <t>Государственное автономное профессиональное  образовательное учреждение Московской области "Профессиональный колледж "Московия"</t>
  </si>
  <si>
    <t>Дата</t>
  </si>
  <si>
    <t>13.03.2023</t>
  </si>
  <si>
    <t>Наименование органа, осуществляющего функции и полномочия учредителя:</t>
  </si>
  <si>
    <t>Министерство образования Московской области</t>
  </si>
  <si>
    <t>по ОКПО</t>
  </si>
  <si>
    <t>9114807</t>
  </si>
  <si>
    <t>Адрес фактического местонахождения государственного учреждения:</t>
  </si>
  <si>
    <t>142002, Московская область, 
г. Домодедово, Западный мкр., ул. Текстильщиков, д.41</t>
  </si>
  <si>
    <t>ИНН/КПП</t>
  </si>
  <si>
    <t>5003091358/500901001</t>
  </si>
  <si>
    <t>Единица измерения: руб.</t>
  </si>
  <si>
    <t>по ОКЕИ</t>
  </si>
  <si>
    <t>383</t>
  </si>
  <si>
    <t>Подписано. Заверено ЭП.</t>
  </si>
  <si>
    <t>ФИО: Лазарев Андрей Александрович</t>
  </si>
  <si>
    <t>ФИО: Нерубенко Сергей Михайлович</t>
  </si>
  <si>
    <t>Должность: Заместитель министра</t>
  </si>
  <si>
    <t>Должность: Директор</t>
  </si>
  <si>
    <t>Действует c 09.03.2022 17:11:00 по: 02.06.2023 17:09:00</t>
  </si>
  <si>
    <t>Действует c 03.08.2022 17:32:00 по: 27.10.2023 17:32:00</t>
  </si>
  <si>
    <t>Серийный номер: A6A59F3B146A49BC92507A72BF2C5E493E790761</t>
  </si>
  <si>
    <t>Серийный номер: 6C547D67E402F0ED4B1C886AB9D284A450ED70A6</t>
  </si>
  <si>
    <t>Издатель: Казначейство России</t>
  </si>
  <si>
    <t>Время подписания: 20.03.2023 12:20:42</t>
  </si>
  <si>
    <t>Время подписания: 20.03.2023 11:19:17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</si>
  <si>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</si>
  <si>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</si>
  <si>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</si>
  <si>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</si>
  <si>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 (КОСГУ)</t>
  </si>
  <si>
    <t>КЭСР</t>
  </si>
  <si>
    <t>Сумма</t>
  </si>
  <si>
    <t>на 2023 г. текущий финансовый год</t>
  </si>
  <si>
    <t>на 2024 г. первый год планового периода</t>
  </si>
  <si>
    <t>на 2025 г. 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</si>
  <si>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</si>
  <si>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</si>
  <si>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</si>
  <si>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</si>
  <si>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</si>
  <si>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</si>
  <si>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</si>
  <si>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</si>
  <si>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</si>
  <si>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</si>
  <si>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числе, аренда</t>
  </si>
  <si>
    <t>1110</t>
  </si>
  <si>
    <t>121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</si>
  <si>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</si>
  <si>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</si>
  <si>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</si>
  <si>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</si>
  <si>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</si>
  <si>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131</t>
  </si>
  <si>
    <t>доходы от штрафов, пеней, иных сумм принудительного изъятия, всего</t>
  </si>
  <si>
    <t>1300</t>
  </si>
  <si>
    <t>140</t>
  </si>
  <si>
    <t>в том числе, 
неустойки</t>
  </si>
  <si>
    <t>1310</t>
  </si>
  <si>
    <t>141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</si>
  <si>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</si>
  <si>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</si>
  <si>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</si>
  <si>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</si>
  <si>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</si>
  <si>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субсидии на осуществление капитальных вложений</t>
  </si>
  <si>
    <t>1420</t>
  </si>
  <si>
    <t>безвозмездные поступления</t>
  </si>
  <si>
    <t>1430</t>
  </si>
  <si>
    <t>пожертвования</t>
  </si>
  <si>
    <t>1440</t>
  </si>
  <si>
    <t>прочие доходы, всего</t>
  </si>
  <si>
    <t>1500</t>
  </si>
  <si>
    <t>180</t>
  </si>
  <si>
    <t>иные доходы</t>
  </si>
  <si>
    <t>1510</t>
  </si>
  <si>
    <t>доходы от операций с активами, всего</t>
  </si>
  <si>
    <t>1900</t>
  </si>
  <si>
    <t>Х</t>
  </si>
  <si>
    <t>прочие поступления, всего</t>
  </si>
  <si>
    <t>1980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</si>
  <si>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</si>
  <si>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</si>
  <si>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</si>
  <si>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</si>
  <si>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</si>
  <si>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</si>
  <si>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</si>
  <si>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</si>
  <si>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</si>
  <si>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</si>
  <si>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211</t>
  </si>
  <si>
    <t>211.00</t>
  </si>
  <si>
    <t>в том числе:
оплата труда Педагогических работников</t>
  </si>
  <si>
    <t>2110.1</t>
  </si>
  <si>
    <t>в том числе Педагогические работники ("Указные")</t>
  </si>
  <si>
    <t>2110.1.1</t>
  </si>
  <si>
    <t>оплата труда Прочих педагогических работников</t>
  </si>
  <si>
    <t>2110.1.2</t>
  </si>
  <si>
    <t>оплата труда Прочего персонала</t>
  </si>
  <si>
    <t>2110.2</t>
  </si>
  <si>
    <t>в том числе: Руководящие работники</t>
  </si>
  <si>
    <t>2110.2.1</t>
  </si>
  <si>
    <t>Административно-управленческий персонал</t>
  </si>
  <si>
    <t>2110.2.2</t>
  </si>
  <si>
    <t>в том числе: АУП "Указные"</t>
  </si>
  <si>
    <t>2110.2.2.1</t>
  </si>
  <si>
    <t>АУП прочие</t>
  </si>
  <si>
    <t>2110.2.2.2</t>
  </si>
  <si>
    <t>Учебно-вспомогательный персонал</t>
  </si>
  <si>
    <t>2110.2.3</t>
  </si>
  <si>
    <t>Младший обслуживающий персонал</t>
  </si>
  <si>
    <t>2110.2.4</t>
  </si>
  <si>
    <t>Работники культуры</t>
  </si>
  <si>
    <t>2110.2.5</t>
  </si>
  <si>
    <t>Социальные пособия и компенсация персоналу в денежной форме</t>
  </si>
  <si>
    <t>2110.3</t>
  </si>
  <si>
    <t>266</t>
  </si>
  <si>
    <t>прочие выплаты персоналу, в том числе компенсационного характера, всего</t>
  </si>
  <si>
    <t>2120</t>
  </si>
  <si>
    <t>112</t>
  </si>
  <si>
    <t>в том числе:
прочие несоциальные выплаты персоналу в денежной и натуральной формах, всего</t>
  </si>
  <si>
    <t>2121</t>
  </si>
  <si>
    <t>212</t>
  </si>
  <si>
    <t>212.00</t>
  </si>
  <si>
    <t>транспортные услуги, всего</t>
  </si>
  <si>
    <t>2122</t>
  </si>
  <si>
    <t>222</t>
  </si>
  <si>
    <t>222.00</t>
  </si>
  <si>
    <t>прочие работы, услуги, за исключением разработки проектной и сметной документации для ремонта объектов нефинансовых активов, всего</t>
  </si>
  <si>
    <t>2123</t>
  </si>
  <si>
    <t>226</t>
  </si>
  <si>
    <t>226.00</t>
  </si>
  <si>
    <t>социальное обеспечение населения, в том числе доставка социальных выплат, всего</t>
  </si>
  <si>
    <t>2124</t>
  </si>
  <si>
    <t>260.00</t>
  </si>
  <si>
    <t>социальные компенсации персоналу в натуральной форме</t>
  </si>
  <si>
    <t>2125</t>
  </si>
  <si>
    <t>267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</si>
  <si>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</si>
  <si>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</si>
  <si>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</si>
  <si>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2131</t>
  </si>
  <si>
    <t>2132</t>
  </si>
  <si>
    <t>2133</t>
  </si>
  <si>
    <t>2134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</si>
  <si>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</si>
  <si>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</si>
  <si>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</si>
  <si>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</si>
  <si>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</si>
  <si>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</si>
  <si>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213.00</t>
  </si>
  <si>
    <t>иные выплаты работникам</t>
  </si>
  <si>
    <t>2142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</si>
  <si>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</si>
  <si>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</si>
  <si>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</si>
  <si>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</si>
  <si>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</si>
  <si>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</si>
  <si>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260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</si>
  <si>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</si>
  <si>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</si>
  <si>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</si>
  <si>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</si>
  <si>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</si>
  <si>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</si>
  <si>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262, 296</t>
  </si>
  <si>
    <t>296.00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</si>
  <si>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</si>
  <si>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</si>
  <si>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</si>
  <si>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296</t>
  </si>
  <si>
    <t>297.00</t>
  </si>
  <si>
    <t>иные выплаты населению</t>
  </si>
  <si>
    <t>2240</t>
  </si>
  <si>
    <t>360</t>
  </si>
  <si>
    <t>262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</si>
  <si>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</si>
  <si>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</si>
  <si>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</si>
  <si>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</si>
  <si>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</si>
  <si>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</si>
  <si>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291</t>
  </si>
  <si>
    <t>290.00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</si>
  <si>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</si>
  <si>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</si>
  <si>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</si>
  <si>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 и иных платежей</t>
  </si>
  <si>
    <t>2330</t>
  </si>
  <si>
    <t>853</t>
  </si>
  <si>
    <t>уплата штрафов (в том числе административных), пеней</t>
  </si>
  <si>
    <t>2330.1</t>
  </si>
  <si>
    <t>291 - 295</t>
  </si>
  <si>
    <t>уплата иных платежей</t>
  </si>
  <si>
    <t>2330.2</t>
  </si>
  <si>
    <t>296 - 297</t>
  </si>
  <si>
    <t>безвозмездные перечисления организациям и физическим лицам</t>
  </si>
  <si>
    <t>2400</t>
  </si>
  <si>
    <t>из них:
гранты, предоставляемые бюджетным учреждениям</t>
  </si>
  <si>
    <t>2410</t>
  </si>
  <si>
    <t>613</t>
  </si>
  <si>
    <t>241</t>
  </si>
  <si>
    <t>241.00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</si>
  <si>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</si>
  <si>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</si>
  <si>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</si>
  <si>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 бюджетных и автономных учреждений)</t>
  </si>
  <si>
    <t>2430</t>
  </si>
  <si>
    <t>634</t>
  </si>
  <si>
    <t>242</t>
  </si>
  <si>
    <t>242.00</t>
  </si>
  <si>
    <t>гранты, предоставляемые другим организациям и физическим лицам</t>
  </si>
  <si>
    <t>2440</t>
  </si>
  <si>
    <t>810</t>
  </si>
  <si>
    <t>взносы в международные организации</t>
  </si>
  <si>
    <t>2450</t>
  </si>
  <si>
    <t>862</t>
  </si>
  <si>
    <t>253</t>
  </si>
  <si>
    <t>253.00</t>
  </si>
  <si>
    <t>в том числе: 
перечисления международным организациям, всего</t>
  </si>
  <si>
    <t>2451</t>
  </si>
  <si>
    <t>иные выплаты текущего характера физическим лицам и организациям, всего</t>
  </si>
  <si>
    <t>2452</t>
  </si>
  <si>
    <t>297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</si>
  <si>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</si>
  <si>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2460</t>
  </si>
  <si>
    <t>863</t>
  </si>
  <si>
    <t>2461</t>
  </si>
  <si>
    <t>2462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</si>
  <si>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</si>
  <si>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</si>
  <si>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</si>
  <si>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</si>
  <si>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</si>
  <si>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290</t>
  </si>
  <si>
    <t>расходы на закупку товаров, работ, услуг, всего</t>
  </si>
  <si>
    <t>2600</t>
  </si>
  <si>
    <t>в том числе: закупку научно-исследовательских, опытно-конструкторских и технологических работ</t>
  </si>
  <si>
    <t>2610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</si>
  <si>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</si>
  <si>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</si>
  <si>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</si>
  <si>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</si>
  <si>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225,226</t>
  </si>
  <si>
    <t>229.00</t>
  </si>
  <si>
    <t>закупка товаров, работ, услуг для целей капитальных вложений</t>
  </si>
  <si>
    <t>2632</t>
  </si>
  <si>
    <t>347</t>
  </si>
  <si>
    <t>347.00</t>
  </si>
  <si>
    <t>закупка товаров, работ, услуг для целей капитального ремонта</t>
  </si>
  <si>
    <t>2633</t>
  </si>
  <si>
    <t>344</t>
  </si>
  <si>
    <t>344.00</t>
  </si>
  <si>
    <t>прочую закупку товаров, работ и услуг, всего</t>
  </si>
  <si>
    <t>2640</t>
  </si>
  <si>
    <t>244</t>
  </si>
  <si>
    <t>в том числе:
расходы, всего</t>
  </si>
  <si>
    <t>2641</t>
  </si>
  <si>
    <t>в том числе:
услуги связи, всего</t>
  </si>
  <si>
    <t>2641.01</t>
  </si>
  <si>
    <t>221</t>
  </si>
  <si>
    <t>221.00</t>
  </si>
  <si>
    <t>2641.02</t>
  </si>
  <si>
    <t>коммунальные услуги (за исключением закупки энергетических ресурсов)</t>
  </si>
  <si>
    <t>2641.03</t>
  </si>
  <si>
    <t>223</t>
  </si>
  <si>
    <t>223.00</t>
  </si>
  <si>
    <t>арендная плата за пользование имуществом, всего</t>
  </si>
  <si>
    <t>2641.04</t>
  </si>
  <si>
    <t>224</t>
  </si>
  <si>
    <t>224.00</t>
  </si>
  <si>
    <t>работы, услуги по содержанию имущества, за исключением ремонта (текущего и капитального) и реставрации нефинансовых активов, всего</t>
  </si>
  <si>
    <t>2641.05</t>
  </si>
  <si>
    <t>225</t>
  </si>
  <si>
    <t>225.00</t>
  </si>
  <si>
    <t>2641.06</t>
  </si>
  <si>
    <t>страхование, всего</t>
  </si>
  <si>
    <t>2641.07</t>
  </si>
  <si>
    <t>227</t>
  </si>
  <si>
    <t>227.00</t>
  </si>
  <si>
    <t>ремонт (текущий и капитальный) и реставрация нефинансовых активов, в том числе разработка проектной и сметной документации для ремонта объектов нефинансовых активов, всего</t>
  </si>
  <si>
    <t>2641.08</t>
  </si>
  <si>
    <t>225, 226</t>
  </si>
  <si>
    <t>в том числе:
поступление нефинансовых активов, всего</t>
  </si>
  <si>
    <t>2642</t>
  </si>
  <si>
    <t>в том числе: 
увеличение стоимости основных средств, всего</t>
  </si>
  <si>
    <t>2642.01</t>
  </si>
  <si>
    <t>310</t>
  </si>
  <si>
    <t>310.00</t>
  </si>
  <si>
    <t>увеличение стоимости нематериальных активов, всего</t>
  </si>
  <si>
    <t>2642.02</t>
  </si>
  <si>
    <t>320.00</t>
  </si>
  <si>
    <t>увеличение стоимости непроизводственных активов, всего</t>
  </si>
  <si>
    <t>2642.03</t>
  </si>
  <si>
    <t>330</t>
  </si>
  <si>
    <t>330.00</t>
  </si>
  <si>
    <t>увеличение стоимости лекарственных препаратов и материалов, применяемых в медицинских целях, всего</t>
  </si>
  <si>
    <t>2642.04</t>
  </si>
  <si>
    <t>341</t>
  </si>
  <si>
    <t>341.00</t>
  </si>
  <si>
    <t>увеличение стоимости продуктов питания, всего</t>
  </si>
  <si>
    <t>2642.05</t>
  </si>
  <si>
    <t>342</t>
  </si>
  <si>
    <t>342.00</t>
  </si>
  <si>
    <t>увеличение стоимости горюче-смазочных материалов, всего</t>
  </si>
  <si>
    <t>2642.06</t>
  </si>
  <si>
    <t>343</t>
  </si>
  <si>
    <t>343.00</t>
  </si>
  <si>
    <t>увеличение стоимости строительных материалов, всего</t>
  </si>
  <si>
    <t>2642.07</t>
  </si>
  <si>
    <t>увеличение стоимости мягкого инвентаря, прочих материальных запасов, всего</t>
  </si>
  <si>
    <t>2642.08</t>
  </si>
  <si>
    <t>345,346,349</t>
  </si>
  <si>
    <t>345.00</t>
  </si>
  <si>
    <t>увеличение стоимости материальных запасов для целей капитальных вложений, всего</t>
  </si>
  <si>
    <t>2642.09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</si>
  <si>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</si>
  <si>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2642.10</t>
  </si>
  <si>
    <t>353</t>
  </si>
  <si>
    <t>закупка товаров, работ, услуг в целях создания, развития, эксплуатации и вывода 
из эксплуатации государственных информационных систем</t>
  </si>
  <si>
    <t>2650</t>
  </si>
  <si>
    <t>246</t>
  </si>
  <si>
    <t>закупка энергетических ресурсов</t>
  </si>
  <si>
    <t>2660</t>
  </si>
  <si>
    <t>247</t>
  </si>
  <si>
    <t>капитальные вложения в объекты государственной (муниципальной) собственности, всего</t>
  </si>
  <si>
    <t>2700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</si>
  <si>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</si>
  <si>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</si>
  <si>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2710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</si>
  <si>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</si>
  <si>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</si>
  <si>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2720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</si>
  <si>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</si>
  <si>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</si>
  <si>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</si>
  <si>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</si>
  <si>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</si>
  <si>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</si>
  <si>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</si>
  <si>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</si>
  <si>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</si>
  <si>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</si>
  <si>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</si>
  <si>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</si>
  <si>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из них:
возврат в бюджет средств субсидии</t>
  </si>
  <si>
    <t>4010</t>
  </si>
  <si>
    <t>610</t>
  </si>
  <si>
    <t>возврат в бюджет средств госзадания</t>
  </si>
  <si>
    <t>4020</t>
  </si>
  <si>
    <t>Детализация по КФО</t>
  </si>
  <si>
    <t>Аналитический код</t>
  </si>
  <si>
    <t>в т.ч. субидия на финансовое обеспечение выполнения государственного задания</t>
  </si>
  <si>
    <t>в т.ч. субидии, предоставляемые в соответствии с абзацем вторым пунка 1 статьи 78.1 Бюджетного кодекса РФ</t>
  </si>
  <si>
    <t>в т.ч. поступления от оказания услуг (выполнения работ) на платной основе и от иной приносящей доход деятельности</t>
  </si>
  <si>
    <t>Раздел 2. Сведения по выплатам на закупки товаров, работ, услуг» (вместо расходов на закупки товаров, работ, услуг</t>
  </si>
  <si>
    <t>№ п/п</t>
  </si>
  <si>
    <t>Год начала закупки</t>
  </si>
  <si>
    <t>Уникальный код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</si>
  <si>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</si>
  <si>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</si>
  <si>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</si>
  <si>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за пределами планового периода</t>
  </si>
  <si>
    <t>1</t>
  </si>
  <si>
    <t>Выплаты на закупку товаров, работ, услуг, всего:</t>
  </si>
  <si>
    <t>26000</t>
  </si>
  <si>
    <t>X</t>
  </si>
  <si>
    <t>x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</si>
  <si>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</si>
  <si>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</si>
  <si>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</si>
  <si>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</si>
  <si>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</si>
  <si>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</si>
  <si>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</si>
  <si>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</si>
  <si>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</si>
  <si>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</si>
  <si>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</si>
  <si>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</si>
  <si>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</si>
  <si>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</si>
  <si>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</si>
  <si>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</si>
  <si>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</si>
  <si>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</si>
  <si>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</si>
  <si>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</si>
  <si>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</si>
  <si>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</si>
  <si>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</si>
  <si>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</si>
  <si>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</si>
  <si>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</si>
  <si>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</si>
  <si>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</si>
  <si>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</si>
  <si>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</si>
  <si>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</si>
  <si>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</si>
  <si>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</si>
  <si>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</si>
  <si>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</si>
  <si>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</si>
  <si>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</si>
  <si>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</si>
  <si>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</si>
  <si>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</si>
  <si>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</si>
  <si>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</si>
  <si>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</si>
  <si>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</si>
  <si>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</si>
  <si>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</si>
  <si>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</si>
  <si>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</si>
  <si>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</si>
  <si>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</si>
  <si>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</si>
  <si>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</si>
  <si>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</si>
  <si>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</si>
  <si>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</si>
  <si>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2023</t>
  </si>
  <si>
    <t>2.2</t>
  </si>
  <si>
    <t>26520</t>
  </si>
  <si>
    <t>2024</t>
  </si>
  <si>
    <t>2.3</t>
  </si>
  <si>
    <t>26530</t>
  </si>
  <si>
    <t>2025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</si>
  <si>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</si>
  <si>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</si>
  <si>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</si>
  <si>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</si>
  <si>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</si>
  <si>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</si>
  <si>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</si>
  <si>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</si>
  <si>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</si>
  <si>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</si>
  <si>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</si>
  <si>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</si>
  <si>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</si>
  <si>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</si>
  <si>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"______" _________________ 20__ г.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</si>
  <si>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</si>
  <si>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</si>
  <si>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</si>
  <si>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</si>
  <si>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иные цели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</si>
  <si>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</si>
  <si>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</si>
  <si>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</si>
  <si>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</si>
  <si>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Фонд оплаты труда в год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</si>
  <si>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</si>
  <si>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</si>
  <si>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</si>
  <si>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</si>
  <si>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</si>
  <si>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2</t>
  </si>
  <si>
    <t>3</t>
  </si>
  <si>
    <t>4</t>
  </si>
  <si>
    <t>5</t>
  </si>
  <si>
    <t>6</t>
  </si>
  <si>
    <t>7</t>
  </si>
  <si>
    <t>8</t>
  </si>
  <si>
    <t>99</t>
  </si>
  <si>
    <t>[Не заполнено], [Педагогические работников ("указные")], [Преподаватель],</t>
  </si>
  <si>
    <t>162</t>
  </si>
  <si>
    <t>[Не заполнено], [Педагогические работников ("указные")], [Преподаватель (спец.дисц.) первая категория],</t>
  </si>
  <si>
    <t>Итого:</t>
  </si>
  <si>
    <t>субсидии на выполнение государственного (муниципального) задания</t>
  </si>
  <si>
    <t>[Не заполнено], [Руководящий персонал], [Директор],</t>
  </si>
  <si>
    <t>[Не заполнено], [Руководящий персонал], [Заместитель директора образовательного учреждения],</t>
  </si>
  <si>
    <t>9</t>
  </si>
  <si>
    <t>10</t>
  </si>
  <si>
    <t>11</t>
  </si>
  <si>
    <t>[Не заполнено], [Административно-управленческий персонал], [Заведующий хозяйством],</t>
  </si>
  <si>
    <t>12</t>
  </si>
  <si>
    <t>13</t>
  </si>
  <si>
    <t>[Не заполнено], [Административно-управленческий персонал], [Заведующий структурного подразделения],</t>
  </si>
  <si>
    <t>14</t>
  </si>
  <si>
    <t>[Не заполнено], [Административно-управленческий персонал], [Заведующий структурным подразделением],</t>
  </si>
  <si>
    <t>15</t>
  </si>
  <si>
    <t>[Не заполнено], [Административно-управленческий персонал], [Начальник штаба ГО],</t>
  </si>
  <si>
    <t>16</t>
  </si>
  <si>
    <t>[Не заполнено], [Административно-управленческий персонал], [Старший специалист],</t>
  </si>
  <si>
    <t>17</t>
  </si>
  <si>
    <t>18</t>
  </si>
  <si>
    <t>[Не заполнено], [Административно-управленческий персонал], [Заведующий столовой],</t>
  </si>
  <si>
    <t>19</t>
  </si>
  <si>
    <t>20</t>
  </si>
  <si>
    <t>[Не заполнено], [Административно-управленческий персонал], [Заведующий архивом],</t>
  </si>
  <si>
    <t>21</t>
  </si>
  <si>
    <t>[Не заполнено], [Административно-управленческий персонал], [Заведующий производством],</t>
  </si>
  <si>
    <t>22</t>
  </si>
  <si>
    <t>[Не заполнено], [Административно-управленческий персонал], [Заведующий складом],</t>
  </si>
  <si>
    <t>23</t>
  </si>
  <si>
    <t>[Не заполнено], [Административно-управленческий персонал], [Заведующий учебно-производственной мастерской],</t>
  </si>
  <si>
    <t>24</t>
  </si>
  <si>
    <t>[Не заполнено], [Административно-управленческий персонал], [Начальник экономического отдела],</t>
  </si>
  <si>
    <t>25</t>
  </si>
  <si>
    <t>[Не заполнено], [Административно-управленческий персонал], [Начальник отдела содействия в трудоустройстве выпускников и профориентации],</t>
  </si>
  <si>
    <t>26</t>
  </si>
  <si>
    <t>[Не заполнено], [Административно-управленческий персонал], [Начальник гаража],</t>
  </si>
  <si>
    <t>27</t>
  </si>
  <si>
    <t>28</t>
  </si>
  <si>
    <t>[Не заполнено], [Административно-управленческий персонал], [Начальник учебно-методического отдела],</t>
  </si>
  <si>
    <t>29</t>
  </si>
  <si>
    <t>[Не заполнено], [Административно-управленческий персонал], [Начальник отдела],</t>
  </si>
  <si>
    <t>30</t>
  </si>
  <si>
    <t>[Не заполнено], [Административно-управленческий персонал], [Заведующий канцелярией],</t>
  </si>
  <si>
    <t>31</t>
  </si>
  <si>
    <t>[Не заполнено], [Административно-управленческий персонал], [Начальник отдела кадров],</t>
  </si>
  <si>
    <t>32</t>
  </si>
  <si>
    <t>[Не заполнено], [Административно-управленческий персонал], [Начальник отдела по воспитательной работе],</t>
  </si>
  <si>
    <t>33</t>
  </si>
  <si>
    <t>34</t>
  </si>
  <si>
    <t>35</t>
  </si>
  <si>
    <t>[Не заполнено], [Административно-управленческий персонал], [Начальник учебного отдела],</t>
  </si>
  <si>
    <t>36</t>
  </si>
  <si>
    <t>37</t>
  </si>
  <si>
    <t>38</t>
  </si>
  <si>
    <t>[Не заполнено], [Административно-управленческий персонал], [Начальник отдела по комплексной безопасности],</t>
  </si>
  <si>
    <t>39</t>
  </si>
  <si>
    <t>40</t>
  </si>
  <si>
    <t>[Не заполнено], [Административно-управленческий персонал], [Заместитель руководителя образовательного учреждения],</t>
  </si>
  <si>
    <t>41</t>
  </si>
  <si>
    <t>42</t>
  </si>
  <si>
    <t>[Не заполнено], [Административно-управленческий персонал], [Заведующий отделом], [заведующий отделом по воспитательной работе]</t>
  </si>
  <si>
    <t>43</t>
  </si>
  <si>
    <t>[Не заполнено], [Учебно-вспомогательный персонал], [Ведущий инженер по организации труда],</t>
  </si>
  <si>
    <t>44</t>
  </si>
  <si>
    <t>45</t>
  </si>
  <si>
    <t>[Не заполнено], [Учебно-вспомогательный персонал], [Специалист по кадрам],</t>
  </si>
  <si>
    <t>46</t>
  </si>
  <si>
    <t>47</t>
  </si>
  <si>
    <t>[Не заполнено], [Учебно-вспомогательный персонал], [Ведущий специалист по закупкам],</t>
  </si>
  <si>
    <t>48</t>
  </si>
  <si>
    <t>[Не заполнено], [Учебно-вспомогательный персонал], [Ведущий юрисконсульт],</t>
  </si>
  <si>
    <t>49</t>
  </si>
  <si>
    <t>[Не заполнено], [Учебно-вспомогательный персонал], [Ведущий документовед],</t>
  </si>
  <si>
    <t>50</t>
  </si>
  <si>
    <t>[Не заполнено], [Учебно-вспомогательный персонал], [Ведущий инженер кабинета информатики],</t>
  </si>
  <si>
    <t>51</t>
  </si>
  <si>
    <t>[Не заполнено], [Учебно-вспомогательный персонал], [Ведущий инженер (кабинета информатики)],</t>
  </si>
  <si>
    <t>52</t>
  </si>
  <si>
    <t>[Не заполнено], [Учебно-вспомогательный персонал], [Ведущий программист],</t>
  </si>
  <si>
    <t>53</t>
  </si>
  <si>
    <t>[Не заполнено], [Учебно-вспомогательный персонал], [Ведущий инженер], [Ведущий инженер по защите информации]</t>
  </si>
  <si>
    <t>54</t>
  </si>
  <si>
    <t>[Не заполнено], [Учебно-вспомогательный персонал], [Программист],</t>
  </si>
  <si>
    <t>55</t>
  </si>
  <si>
    <t>[Не заполнено], [Учебно-вспомогательный персонал], [Ведущий экономист],</t>
  </si>
  <si>
    <t>56</t>
  </si>
  <si>
    <t>[Не заполнено], [Административно-управленческий персонал], [Механик],</t>
  </si>
  <si>
    <t>57</t>
  </si>
  <si>
    <t>[Не заполнено], [Работники культуры], [Заведующий музеем],</t>
  </si>
  <si>
    <t>58</t>
  </si>
  <si>
    <t>[Не заполнено], [Работники культуры], [Заведующий библиотекой],</t>
  </si>
  <si>
    <t>59</t>
  </si>
  <si>
    <t>[Не заполнено], [Работники культуры], [Библиотекарь],</t>
  </si>
  <si>
    <t>60</t>
  </si>
  <si>
    <t>[Не заполнено], [Младший обслуживающий персонал], [Калькулятор],</t>
  </si>
  <si>
    <t>61</t>
  </si>
  <si>
    <t>[Не заполнено], [Младший обслуживающий персонал], [Лаборант],</t>
  </si>
  <si>
    <t>62</t>
  </si>
  <si>
    <t>[Не заполнено], [Младший обслуживающий персонал], [Техник (по эксплуатации зданий)],</t>
  </si>
  <si>
    <t>63</t>
  </si>
  <si>
    <t>[Не заполнено], [Младший обслуживающий персонал], [Секретарь],</t>
  </si>
  <si>
    <t>64</t>
  </si>
  <si>
    <t>[Не заполнено], [Младший обслуживающий персонал], [Секретарь учебной части],</t>
  </si>
  <si>
    <t>65</t>
  </si>
  <si>
    <t>[Не заполнено], [Педагогические работников ("указные")], [Преподаватель (общ.дисц., стаж 0-3)],</t>
  </si>
  <si>
    <t>66</t>
  </si>
  <si>
    <t>[Не заполнено], [Младший обслуживающий персонал], [Слесарь-ремонтник],</t>
  </si>
  <si>
    <t>67</t>
  </si>
  <si>
    <t>[Не заполнено], [Младший обслуживающий персонал], [Слесарь по ремонту автомобилей],</t>
  </si>
  <si>
    <t>68</t>
  </si>
  <si>
    <t>[Не заполнено], [Педагогические работников ("указные")], [Преподаватель (спец.дисц., стаж 0-3)],</t>
  </si>
  <si>
    <t>69</t>
  </si>
  <si>
    <t>[Не заполнено], [Младший обслуживающий персонал], [Повар],</t>
  </si>
  <si>
    <t>70</t>
  </si>
  <si>
    <t>[Не заполнено], [Педагогические работников ("указные")], [Преподаватель (общ.дисц., стаж 3-5)],</t>
  </si>
  <si>
    <t>71</t>
  </si>
  <si>
    <t>[Не заполнено], [Младший обслуживающий персонал], [Кухонный рабочий],</t>
  </si>
  <si>
    <t>73</t>
  </si>
  <si>
    <t>[Не заполнено], [Младший обслуживающий персонал], [Кладовщик],</t>
  </si>
  <si>
    <t>74</t>
  </si>
  <si>
    <t>[Не заполнено], [Прочий педагогический персонал], [Преподаватель (общ.дисц.) первая категория],</t>
  </si>
  <si>
    <t>75</t>
  </si>
  <si>
    <t>[Не заполнено], [Младший обслуживающий персонал], [Грузчик],</t>
  </si>
  <si>
    <t>76</t>
  </si>
  <si>
    <t>[Не заполнено], [Педагогические работников ("указные")], [Преподаватель (спец.дисц.) выс.кат.],</t>
  </si>
  <si>
    <t>77</t>
  </si>
  <si>
    <t>78</t>
  </si>
  <si>
    <t>[Не заполнено], [Младший обслуживающий персонал], [Водитель],</t>
  </si>
  <si>
    <t>79</t>
  </si>
  <si>
    <t>[Не заполнено], [Младший обслуживающий персонал], [Водитель-автобуса],</t>
  </si>
  <si>
    <t>80</t>
  </si>
  <si>
    <t>[Не заполнено], [Младший обслуживающий персонал], [Комендант общежития],</t>
  </si>
  <si>
    <t>81</t>
  </si>
  <si>
    <t>82</t>
  </si>
  <si>
    <t>[Не заполнено], [Младший обслуживающий персонал], [Паспортист],</t>
  </si>
  <si>
    <t>83</t>
  </si>
  <si>
    <t>84</t>
  </si>
  <si>
    <t>[Не заполнено], [Младший обслуживающий персонал], [Кастелянша],</t>
  </si>
  <si>
    <t>85</t>
  </si>
  <si>
    <t>[Не заполнено], [Младший обслуживающий персонал], [Слесарь-сантехник],</t>
  </si>
  <si>
    <t>86</t>
  </si>
  <si>
    <t>[Не заполнено], [Младший обслуживающий персонал], [Слесарь сантехник],</t>
  </si>
  <si>
    <t>87</t>
  </si>
  <si>
    <t>[Не заполнено], [Младший обслуживающий персонал], [Слесарь-электрик по ремонту электрооборудования],</t>
  </si>
  <si>
    <t>88</t>
  </si>
  <si>
    <t>[Не заполнено], [Младший обслуживающий персонал], [Плотник],</t>
  </si>
  <si>
    <t>89</t>
  </si>
  <si>
    <t>[Не заполнено], [Младший обслуживающий персонал], [Гардеробщик],</t>
  </si>
  <si>
    <t>90</t>
  </si>
  <si>
    <t>[Не заполнено], [Педагогические работников ("указные")], [Преподаватель (общ.дисц., стаж 5-10)],</t>
  </si>
  <si>
    <t>91</t>
  </si>
  <si>
    <t>[Не заполнено], [Младший обслуживающий персонал], [Дворник],</t>
  </si>
  <si>
    <t>92</t>
  </si>
  <si>
    <t>[Не заполнено], [Младший обслуживающий персонал], [Сторож],</t>
  </si>
  <si>
    <t>93</t>
  </si>
  <si>
    <t>94</t>
  </si>
  <si>
    <t>[Не заполнено], [Младший обслуживающий персонал], [рабочий по комплексному обслуживанию зданий и сооружений],</t>
  </si>
  <si>
    <t>95</t>
  </si>
  <si>
    <t>96</t>
  </si>
  <si>
    <t>[Не заполнено], [Прочий педагогический персонал], [Методист],</t>
  </si>
  <si>
    <t>97</t>
  </si>
  <si>
    <t>[Не заполнено], [Педагогические работников ("указные")], [Преподаватель (спец.дисц., стаж 3-5)],</t>
  </si>
  <si>
    <t>98</t>
  </si>
  <si>
    <t>101</t>
  </si>
  <si>
    <t>102</t>
  </si>
  <si>
    <t>[Не заполнено], [Педагогические работников ("указные")], [Преподаватель (общ.дисц.) высшая категория],</t>
  </si>
  <si>
    <t>103</t>
  </si>
  <si>
    <t>[Не заполнено], [Прочий педагогический персонал], [Тьютор],</t>
  </si>
  <si>
    <t>104</t>
  </si>
  <si>
    <t>105</t>
  </si>
  <si>
    <t>[Не заполнено], [Прочий педагогический персонал], [Социальный педагог],</t>
  </si>
  <si>
    <t>106</t>
  </si>
  <si>
    <t>107</t>
  </si>
  <si>
    <t>108</t>
  </si>
  <si>
    <t>109</t>
  </si>
  <si>
    <t>110</t>
  </si>
  <si>
    <t>[Не заполнено], [Прочий педагогический персонал], [Педагог-психолог],</t>
  </si>
  <si>
    <t>[Не заполнено], [Педагогические работников ("указные")], [Преподаватели спец.дисциплин],</t>
  </si>
  <si>
    <t>114</t>
  </si>
  <si>
    <t>[Не заполнено], [Прочий педагогический персонал], [Педагог-организатор],</t>
  </si>
  <si>
    <t>115</t>
  </si>
  <si>
    <t>116</t>
  </si>
  <si>
    <t>[Не заполнено], [Прочий педагогический персонал], [Педагог дополнительного образования],</t>
  </si>
  <si>
    <t>117</t>
  </si>
  <si>
    <t>118</t>
  </si>
  <si>
    <t>[Не заполнено], [Педагогические работников ("указные")], [Преподаватели общеобразовательных дисциплин],</t>
  </si>
  <si>
    <t>[Не заполнено], [Прочий педагогический персонал], [Воспитатель],</t>
  </si>
  <si>
    <t>[Не заполнено], [Прочий педагогический персонал], [Помощник воспитателя],</t>
  </si>
  <si>
    <t>122</t>
  </si>
  <si>
    <t>[Не заполнено], [Прочий педагогический персонал], [Руководитель физического воспитания],</t>
  </si>
  <si>
    <t>123</t>
  </si>
  <si>
    <t>[Не заполнено], [Прочий педагогический персонал], [Преподаватель-организатор основ безопасности жизнедеятельности],</t>
  </si>
  <si>
    <t>124</t>
  </si>
  <si>
    <t>[Не заполнено], [Прочий педагогический персонал], [Мастер производственного обучения],</t>
  </si>
  <si>
    <t>125</t>
  </si>
  <si>
    <t>[Не заполнено], [Прочий педагогический персонал], [Старший мастер],</t>
  </si>
  <si>
    <t>126</t>
  </si>
  <si>
    <t>127</t>
  </si>
  <si>
    <t>приносящая доход деятельность (собственные доходы учреждения)</t>
  </si>
  <si>
    <t>128</t>
  </si>
  <si>
    <t>[Не заполнено], [Руководящий персонал], [Директор образовательного учреждения],</t>
  </si>
  <si>
    <t>129</t>
  </si>
  <si>
    <t>[Не заполнено], [Руководящий персонал], [Заместитель руководителя образовательного учреждения],</t>
  </si>
  <si>
    <t>132</t>
  </si>
  <si>
    <t>133</t>
  </si>
  <si>
    <t>135</t>
  </si>
  <si>
    <t>136</t>
  </si>
  <si>
    <t>137</t>
  </si>
  <si>
    <t>[Не заполнено], [Руководящий персонал], [Первый заместитель директора],</t>
  </si>
  <si>
    <t>138</t>
  </si>
  <si>
    <t>[Не заполнено], [Административно-управленческий персонал], [Зав.хозяйством],</t>
  </si>
  <si>
    <t>139</t>
  </si>
  <si>
    <t>[Не заполнено], [Прочий педагогический персонал], [Заведующий отделом],</t>
  </si>
  <si>
    <t>[Не заполнено], [Административно-управленческий персонал], [Заместитель заведующего],</t>
  </si>
  <si>
    <t>142</t>
  </si>
  <si>
    <t>143</t>
  </si>
  <si>
    <t>[Не заполнено], [Административно-управленческий персонал], [Руководитель структурного подразделения],</t>
  </si>
  <si>
    <t>144</t>
  </si>
  <si>
    <t>145</t>
  </si>
  <si>
    <t>147</t>
  </si>
  <si>
    <t>148</t>
  </si>
  <si>
    <t>149</t>
  </si>
  <si>
    <t>[Не заполнено], [Учебно-вспомогательный персонал], [Специалист по закупкам],</t>
  </si>
  <si>
    <t>[Не заполнено], [Учебно-вспомогательный персонал], [Инженер],</t>
  </si>
  <si>
    <t>151</t>
  </si>
  <si>
    <t>[Не заполнено], [Учебно-вспомогательный персонал], [Ведущий специалист],</t>
  </si>
  <si>
    <t>152</t>
  </si>
  <si>
    <t>[Не заполнено], [Учебно-вспомогательный персонал], [Медицинская сестра],</t>
  </si>
  <si>
    <t>153</t>
  </si>
  <si>
    <t>[Не заполнено], [Учебно-вспомогательный персонал], [Калькулятор],</t>
  </si>
  <si>
    <t>154</t>
  </si>
  <si>
    <t>155</t>
  </si>
  <si>
    <t>156</t>
  </si>
  <si>
    <t>157</t>
  </si>
  <si>
    <t>[Не заполнено], [Педагогические работники ("указные")], [Преподаватель (спец.дисц.) выс.кат.],</t>
  </si>
  <si>
    <t>158</t>
  </si>
  <si>
    <t>159</t>
  </si>
  <si>
    <t>160</t>
  </si>
  <si>
    <t>161</t>
  </si>
  <si>
    <t>1.2. Расчеты (обоснования) выплат персоналу при направлении в служебные командировки ()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</si>
  <si>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</si>
  <si>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</si>
  <si>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</si>
  <si>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</si>
  <si>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</si>
  <si>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1.2. Расчеты (обоснования) выплат персоналу при направлении в служебные командировки</t>
  </si>
  <si>
    <t>1.3. Расчеты (обоснования) социальных выплат персоналу ()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</si>
  <si>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</si>
  <si>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</si>
  <si>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</si>
  <si>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1.3. Расчеты (обоснования) социальных выплат персоналу (266)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</si>
  <si>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</si>
  <si>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</si>
  <si>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</si>
  <si>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</si>
  <si>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</si>
  <si>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</t>
  </si>
  <si>
    <t>[Бюджет пенсионного фонда РФ]</t>
  </si>
  <si>
    <t>[Бюджет Федерального фонда обязательного медицинского страхования]</t>
  </si>
  <si>
    <t>2. Расчеты (обоснования) расходов на социальные и иные выплаты населению (264)</t>
  </si>
  <si>
    <t>Размер одной выплаты, руб</t>
  </si>
  <si>
    <t>Количество выплат в год</t>
  </si>
  <si>
    <t>Общая сумма выплат, руб (гр.3 х гр.4)</t>
  </si>
  <si>
    <t>[Расходы на социальные выплаты гражданам (в денежной форме) (320)]</t>
  </si>
  <si>
    <t>2. Расчеты (обоснования) расходов на социальные и иные выплаты населению ()</t>
  </si>
  <si>
    <t>3. Расчеты (обоснования) расходов на оплату налогов, сборов и иных платежей ()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</si>
  <si>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</si>
  <si>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</si>
  <si>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</si>
  <si>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3. Расчеты (обоснования) расходов на оплату налогов, сборов и иных платежей (291)</t>
  </si>
  <si>
    <t>[Транспортный налог], [Трактор уборочный "Беларус320"]</t>
  </si>
  <si>
    <t>[Транспортный налог], [ваз 21140]</t>
  </si>
  <si>
    <t>[Транспортный налог], [Трактор "Беларус-82.1.57"]</t>
  </si>
  <si>
    <t>[Транспортный налог], [Комбайн кормоборочный]</t>
  </si>
  <si>
    <t>[Транспортный налог], [СК-5 "Нива"]</t>
  </si>
  <si>
    <t>[Транспортный налог], [ЗИЛ 431410]</t>
  </si>
  <si>
    <t>[Транспортный налог], [ГАЗ 3102]</t>
  </si>
  <si>
    <t>[Транспортный налог], [ЗИЛ-421410]</t>
  </si>
  <si>
    <t>[Транспортный налог], [Электропогрузчик ЕВ717.3374]</t>
  </si>
  <si>
    <t>[Транспортный налог], [Мотовездеход]</t>
  </si>
  <si>
    <t>[Транспортный налог], [Т-16М]</t>
  </si>
  <si>
    <t>[Транспортный налог], [Снегоболотоход]</t>
  </si>
  <si>
    <t>[Транспортный налог], [Трактор "Беларус 320" МУП - 01]</t>
  </si>
  <si>
    <t>[Транспортный налог], [Шкода Фабия]</t>
  </si>
  <si>
    <t>[Транспортный налог], [ДТ-75]</t>
  </si>
  <si>
    <t>[Транспортный налог], [ВАЗ-21074]</t>
  </si>
  <si>
    <t>[Транспортный налог], [МТЗ-80]</t>
  </si>
  <si>
    <t>[Транспортный налог], [Трактор "Беларус" 826]</t>
  </si>
  <si>
    <t>[Транспортный налог], [МТЗ-80, 82, 1221]</t>
  </si>
  <si>
    <t>[Транспортный налог], [КАВЗ 397653]</t>
  </si>
  <si>
    <t>[Транспортный налог], [Т-150К]</t>
  </si>
  <si>
    <t>[Транспортный налог], [Трактор "Беларус-82.1.57 (2)"]</t>
  </si>
  <si>
    <t>[Транспортный налог], [ГАЗ-САЗ-3507-01]</t>
  </si>
  <si>
    <t>[Транспортный налог], [ГОЛАЗ4244]</t>
  </si>
  <si>
    <t>[Транспортный налог], [FORD TRANSIT]</t>
  </si>
  <si>
    <t>[Транспортный налог], [ГАЗ-33073]</t>
  </si>
  <si>
    <t>[Транспортный налог], [гос пошлина]</t>
  </si>
  <si>
    <t>[Налог на имущество], [налоговые сборы]</t>
  </si>
  <si>
    <t>[Прочие налоги и сборы], [госпошлина]</t>
  </si>
  <si>
    <t>[Налог на имущество], [Домодедово]</t>
  </si>
  <si>
    <t>[Земельный налог], [Земельный налог]</t>
  </si>
  <si>
    <t>[Налог на имущество], [Ленинское]</t>
  </si>
  <si>
    <t>[Налог на имущество], [Львовка]</t>
  </si>
  <si>
    <t>[Налог на имущество], [Ожерелье]</t>
  </si>
  <si>
    <t>[Налог на имущество], [жуковский]</t>
  </si>
  <si>
    <t>3. Расчеты (обоснования) расходов на оплату налогов, сборов и иных платежей (292)</t>
  </si>
  <si>
    <t>[Прочие налоги и сборы], [штрафы пени]</t>
  </si>
  <si>
    <t>4. Расчеты (обоснования) расходов на безвозмездные перечисления организациям</t>
  </si>
  <si>
    <t>5. Расчеты (обоснования) прочих расходов (кроме расходов на закупку товаров, работ, услуг)</t>
  </si>
  <si>
    <t>6. Расчеты (обоснования) расходов на закупки товаров, работ, услуг (225)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</si>
  <si>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</si>
  <si>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</si>
  <si>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</si>
  <si>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</si>
  <si>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[Расходы на закупки товаров, работ, услуг] [Услуги по заправке картриджей] [225]</t>
  </si>
  <si>
    <t>6. Расчеты (обоснования) расходов на закупки товаров, работ, услуг ()</t>
  </si>
  <si>
    <t>6. Расчеты (обоснования) расходов на закупки товаров, работ, услуг (223)</t>
  </si>
  <si>
    <t>[Расходы на закупки товаров, работ, услуг] [Услуги по водоснабжению] [223] [месяц]</t>
  </si>
  <si>
    <t>[Расходы на закупки товаров, работ, услуг] [Услуги по  водоотведению] [223]</t>
  </si>
  <si>
    <t>[Расходы на закупки товаров, работ, услуг] [Услуги по водоснабжению и водоотведению] [223] [месяц]</t>
  </si>
  <si>
    <t>[Расходы на закупки товаров, работ, услуг] [Услуги по водоснабжению и водоотведению] [223]</t>
  </si>
  <si>
    <t>[Расходы на закупки товаров, работ, услуг] [Коммунальные услуги по отоплению] [223] [месяц]</t>
  </si>
  <si>
    <t>[Расходы на закупки товаров, работ, услуг] [Коммунальные услуги по горячему водоснабжению] [223] [месяц]</t>
  </si>
  <si>
    <t>[Расходы на закупки товаров, работ, услуг] [223] [223]</t>
  </si>
  <si>
    <t>[Расходы на закупки товаров, работ, услуг] [Поверка контрольно-измерительных приборов] [225] [штук]</t>
  </si>
  <si>
    <t>[Расходы на закупки товаров, работ, услуг] [Услуги по ремонту и техническому обслуживанию малого грузового лифта] [225] [месяц]</t>
  </si>
  <si>
    <t>[Расходы на закупки товаров, работ, услуг] [Работы по техническому обслуживанию и ремонту холодильного и технологического оборудования] [225] [месяц]</t>
  </si>
  <si>
    <t>[Расходы на закупки товаров, работ, услуг] [Услуги по техническому обслуживанию медицинских изделий (оборудования, аппаратуры)] [225] [квартал]</t>
  </si>
  <si>
    <t>[Расходы на закупки товаров, работ, услуг] [Услуги по заправке картриджей] [225] [картридж- штук]</t>
  </si>
  <si>
    <t>[Расходы на закупки товаров, работ, услуг] [Ремонт и техобслуживание малого грузового лифта] [225] [Ремонт и техобслуживание лифта]</t>
  </si>
  <si>
    <t>2022</t>
  </si>
  <si>
    <t>[Расходы на закупки товаров, работ, услуг] [Техобслуживание и ремонт холодильного и технологического оборудования] [225] [Работы по техническому обслуживанию и ремонту холодильного и технологического оборудования]</t>
  </si>
  <si>
    <t>6. Расчеты (обоснования) расходов на закупки товаров, работ, услуг (226)</t>
  </si>
  <si>
    <t>[Расходы на закупки товаров, работ, услуг] [Передача неисключительного срочного имущественного права (простой неисключительной лицензии) на использование программного обеспечения «Отраслевой информационный ресурс» в составе программного продукта «Электронный сервис «РАМЗЭС 2.0» (зарегистрирован в реестре отечественного ПО 18.05.2017 г., рег. номер ПО: 3566 (класс ПО: информационные системы для решения специфических отраслевых задач, системы управления процессами организации)] [226]</t>
  </si>
  <si>
    <t>[Расходы на закупки товаров, работ, услуг] [Оказание услуг на предоставление права использования системного программного обеспечения] [226] [месяц]</t>
  </si>
  <si>
    <t>[Расходы на закупки товаров, работ, услуг] [Услуги по сопровождению и техническому обслуживанию локально-вычислительной сети] [226] [месяц]</t>
  </si>
  <si>
    <t>[Расходы на закупки товаров, работ, услуг] [Работы по монтажу систем видеонаблюдения] [226] [месяц]</t>
  </si>
  <si>
    <t>[Расходы на закупки товаров, работ, услуг] [Монтаж и пуско-наладка тревожной сигнализации на объекте: помещение общежития] [226] [месяц]</t>
  </si>
  <si>
    <t>[Расходы на закупки товаров, работ, услуг] [Услуги по созданию эвакуационного плана] [226] [Разовый контракт]</t>
  </si>
  <si>
    <t>146</t>
  </si>
  <si>
    <t>[Расходы на закупки товаров, работ, услуг] [Услуги по настройке и установке СЗИ для ФИС ФРДО] [226] [квартал]</t>
  </si>
  <si>
    <t>[Расходы на закупки товаров, работ, услуг] [Свидетельство о профессии водителя] [226] [месяц]</t>
  </si>
  <si>
    <t>6. Расчеты (обоснования) расходов на закупки товаров, работ, услуг (227)</t>
  </si>
  <si>
    <t>188</t>
  </si>
  <si>
    <t>[Расходы на закупки товаров, работ, услуг] [227бэ] [227]</t>
  </si>
  <si>
    <t>6. Расчеты (обоснования) расходов на закупки товаров, работ, услуг (310)</t>
  </si>
  <si>
    <t>[Расходы на закупки товаров, работ, услуг] [Тренажеры для мастерской "Спасательные работы"] [310] [штук]</t>
  </si>
  <si>
    <t>[Расходы на закупки товаров, работ, услуг] [Поставка учебно-производственного оборудования для мастерской «Поварское дело» за счет средств от приносящей доход деятельности] [310] [штук]</t>
  </si>
  <si>
    <t>[Расходы на закупки товаров, работ, услуг] [Учебные снаряды для занятий пожарно-прикладным спортом] [310] [штук]</t>
  </si>
  <si>
    <t>179</t>
  </si>
  <si>
    <t>[Расходы на закупки товаров, работ, услуг] [310 экономия] [310]</t>
  </si>
  <si>
    <t>6. Расчеты (обоснования) расходов на закупки товаров, работ, услуг (342)</t>
  </si>
  <si>
    <t>[Расходы на закупки товаров, работ, услуг] [Хлебобулочные изделия] [342] [кг]</t>
  </si>
  <si>
    <t>[Расходы на закупки товаров, работ, услуг] [Поставка прочих продуктов питания за счет внебюджетных средств] [342] [кг]</t>
  </si>
  <si>
    <t>[Расходы на закупки товаров, работ, услуг] [Поставка мяса, мясной продукции и рыбы за счет внебюджетных средств] [342] [кг]</t>
  </si>
  <si>
    <t>181</t>
  </si>
  <si>
    <t>[Расходы на закупки товаров, работ, услуг] [для дем] [342] [кг]</t>
  </si>
  <si>
    <t>182</t>
  </si>
  <si>
    <t>[Расходы на закупки товаров, работ, услуг] [342244эконом] [342] [кг]</t>
  </si>
  <si>
    <t>237</t>
  </si>
  <si>
    <t>[Расходы на закупки товаров, работ, услуг] [хлебобулочные изделия] [342] [хлебобулочные изделия]</t>
  </si>
  <si>
    <t>238</t>
  </si>
  <si>
    <t>[Расходы на закупки товаров, работ, услуг] [Поставка продуктов питания] [342] [продукты]</t>
  </si>
  <si>
    <t>6. Расчеты (обоснования) расходов на закупки товаров, работ, услуг (343)</t>
  </si>
  <si>
    <t>[Расходы на закупки товаров, работ, услуг] [Поставка бензина и дизельного топлива] [343] [литры]</t>
  </si>
  <si>
    <t>173</t>
  </si>
  <si>
    <t>[Расходы на закупки товаров, работ, услуг] [для дэмэкзамена] [343] [литры]</t>
  </si>
  <si>
    <t>174</t>
  </si>
  <si>
    <t>[Расходы на закупки товаров, работ, услуг] [экономия финансирование] [343] [литры]</t>
  </si>
  <si>
    <t>193</t>
  </si>
  <si>
    <t>[Расходы на закупки товаров, работ, услуг] [закупка расходных материалов (шт)] [343]</t>
  </si>
  <si>
    <t>6. Расчеты (обоснования) расходов на закупки товаров, работ, услуг (346)</t>
  </si>
  <si>
    <t>[Расходы на закупки товаров, работ, услуг] [Поставка защищенной полиграфической продукции] [346] [штук]</t>
  </si>
  <si>
    <t>[Расходы на закупки товаров, работ, услуг] [Бумага офисная] [346] [штук]</t>
  </si>
  <si>
    <t>[Расходы на закупки товаров, работ, услуг] [Поставка расходных материалов для подготовки и проведения демонстрационного экзамена в рамках ГИА по профессии 43.01.09 "Повар-кондитер"] [346] [шт]</t>
  </si>
  <si>
    <t>183</t>
  </si>
  <si>
    <t>[Расходы на закупки товаров, работ, услуг] [альпинистское оборудование] [346] [штук]</t>
  </si>
  <si>
    <t>[Расходы на закупки товаров, работ, услуг] [Поставка продуктов питания] [346] [подукты]</t>
  </si>
  <si>
    <t>6. Расчеты (обоснования) расходов на закупки товаров, работ, услуг (221)</t>
  </si>
  <si>
    <t>[Расходы на закупки товаров, работ, услуг] [Услуги  междугородней и международной  телефонной связи] [221] [Месяц]</t>
  </si>
  <si>
    <t>[Расходы на закупки товаров, работ, услуг] [Оказание услуг кабельного телевидения в 2021 году] [221]</t>
  </si>
  <si>
    <t>[Расходы на закупки товаров, работ, услуг] [Услуги связи] [221] [Связь- месяц]</t>
  </si>
  <si>
    <t>[Расходы на закупки товаров, работ, услуг] [Услуги связи] [221]</t>
  </si>
  <si>
    <t>[Расходы на закупки товаров, работ, услуг] [Услуги по представлению доступа к сети Интернет] [221] [Интернет - месяц]</t>
  </si>
  <si>
    <t>[Расходы на закупки товаров, работ, услуг] [Услуги связи] [221] [Связзь - месяц]</t>
  </si>
  <si>
    <t>[Расходы на закупки товаров, работ, услуг] [Услуги связи] [221] [Связь - месяц]</t>
  </si>
  <si>
    <t>[Расходы на закупки товаров, работ, услуг] [Услуги по представлению доступа к сети Интернет] [221] [Интернет-месяц]</t>
  </si>
  <si>
    <t>[Расходы на закупки товаров, работ, услуг] [Оказание услуг по предоставлению доступа в интернет в 2021 году] [221] [Месяц]</t>
  </si>
  <si>
    <t>[Расходы на закупки товаров, работ, услуг] [Услуги по представлению доступа к сети Интернет] [221] [Месяц]</t>
  </si>
  <si>
    <t>[Расходы на закупки товаров, работ, услуг] [Услуги телефонной связи в 2021 году] [221] [месяц]</t>
  </si>
  <si>
    <t>232</t>
  </si>
  <si>
    <t>[Расходы на закупки товаров, работ, услуг] [Услуги связи] [221] [Услуги связи]</t>
  </si>
  <si>
    <t>233</t>
  </si>
  <si>
    <t>234</t>
  </si>
  <si>
    <t>[Расходы на закупки товаров, работ, услуг] [Услуги связи] [221] [Улуги связи]</t>
  </si>
  <si>
    <t>235</t>
  </si>
  <si>
    <t>236</t>
  </si>
  <si>
    <t>239</t>
  </si>
  <si>
    <t>[Расходы на закупки товаров, работ, услуг] [Доступ к сети Интернет] [221] [Интернет]</t>
  </si>
  <si>
    <t>245</t>
  </si>
  <si>
    <t>187</t>
  </si>
  <si>
    <t>[Расходы на закупки товаров, работ, услуг] [Оказание коммунальных услуг (Теплоснабжение и электроснабжение)] [223] [месяц]</t>
  </si>
  <si>
    <t>[Расходы на закупки товаров, работ, услуг] [Работы по испытанию, опрессовке и промывке систем отопления] [225] [Разовый контракт]</t>
  </si>
  <si>
    <t>204</t>
  </si>
  <si>
    <t>[Расходы на закупки товаров, работ, услуг] [Ремонт] [225]</t>
  </si>
  <si>
    <t>206</t>
  </si>
  <si>
    <t>[Расходы на закупки товаров, работ, услуг] [услуги по уборке помещений и прилегающей территории] [225] [уборка помещений и прилегающей территории]</t>
  </si>
  <si>
    <t>207</t>
  </si>
  <si>
    <t>[Расходы на закупки товаров, работ, услуг] [Услуги по дезинсекции и дератизации] [225]</t>
  </si>
  <si>
    <t>208</t>
  </si>
  <si>
    <t>[Расходы на закупки товаров, работ, услуг] [Услуги по дезинсекции и дератизации] [225] [Дезинсекция и дератизация]</t>
  </si>
  <si>
    <t>209</t>
  </si>
  <si>
    <t>[Расходы на закупки товаров, работ, услуг] [Услуги по очистке крыш, желобов, свесов от снега] [225] [очистка снега]</t>
  </si>
  <si>
    <t>210</t>
  </si>
  <si>
    <t>[Расходы на закупки товаров, работ, услуг] [Проведение предрейсового и послерейсового технического осмотра авто] [225] [Проведение предрейсового и послерейсового техосмотра]</t>
  </si>
  <si>
    <t>[Расходы на закупки товаров, работ, услуг] [Техобслуживание системы охранной сигнализации] [225]</t>
  </si>
  <si>
    <t>[Расходы на закупки товаров, работ, услуг] [Обслуживание шлагбаума] [225] [техобслуживание автоматических шлагбаумов]</t>
  </si>
  <si>
    <t>214</t>
  </si>
  <si>
    <t>[Расходы на закупки товаров, работ, услуг] [Видеонаблюдение] [225] [Техобслуживание и текущий ремонт систем идеонаблюдения]</t>
  </si>
  <si>
    <t>215</t>
  </si>
  <si>
    <t>[Расходы на закупки товаров, работ, услуг] [Техобслуживание медицинских изделий] [225] [Техобслуживание медизделий]</t>
  </si>
  <si>
    <t>216</t>
  </si>
  <si>
    <t>[Расходы на закупки товаров, работ, услуг] [Стирка] [225]</t>
  </si>
  <si>
    <t>217</t>
  </si>
  <si>
    <t>[Расходы на закупки товаров, работ, услуг] [Техобслуживание и ремонт газового оборудования] [225] [Техобслуживание и ремонт газового оборудования]</t>
  </si>
  <si>
    <t>218</t>
  </si>
  <si>
    <t>219</t>
  </si>
  <si>
    <t>220</t>
  </si>
  <si>
    <t>[Расходы на закупки товаров, работ, услуг] [Услуги по дезинсекции и дератизации] [225] [Услуги по дезинсекции и дератизации]</t>
  </si>
  <si>
    <t>[Расходы на закупки товаров, работ, услуг] [Услуги по эксплуатации систем противопожарной защиты] [225]</t>
  </si>
  <si>
    <t>[Расходы на закупки товаров, работ, услуг] [Техобслуживание  КТС] [225]</t>
  </si>
  <si>
    <t>240</t>
  </si>
  <si>
    <t>[Расходы на закупки товаров, работ, услуг] [Техническое обслуживание узлов учета тепловой энергии по тарифу "СВязь"] [225] [Техобслуживание узлов учета тепловой энергии по тарифу "Сязь"]</t>
  </si>
  <si>
    <t>[Расходы на закупки товаров, работ, услуг] [Услуги по техобслуживанию одного узла учета энергоресурсов] [225] [Услуги по техническому обслуживанию одного узла учета энергоресурсов]</t>
  </si>
  <si>
    <t>[Расходы на закупки товаров, работ, услуг] [Услуги по техобслуживанию и ремонту фильтров для воды с использованием материалов] [225] [Услуги по техническому обслуживанию и ремонту фильров для воды с использованием материалов]</t>
  </si>
  <si>
    <t>[Расходы на закупки товаров, работ, услуг] [Работы по техническому обслуживанию и ремонту холодильного оборудования] [225] [Работы по техническому обслуживанию и ремонту холодильного и технологического оборудования]</t>
  </si>
  <si>
    <t>[Расходы на закупки товаров, работ, услуг] [Услуга по проведению видеоконференций с использованием программного обеспечения Zoom Meetings] [226] [штук]</t>
  </si>
  <si>
    <t>[Расходы на закупки товаров, работ, услуг] [Услуги в области испытания и исследований качества огнезащитной обработки деревянных конструкций] [226] [штук]</t>
  </si>
  <si>
    <t>[Расходы на закупки товаров, работ, услуг] [Оказание охранных услуг путем оперативного реагирования группы задержания на сигнал «Тревога»] [226] [месяц]</t>
  </si>
  <si>
    <t>[Расходы на закупки товаров, работ, услуг] [Оказание услуг по профессионально-общественной аккредитации образовательных программ среднего профессионального образования] [226] [Разовый контракт]</t>
  </si>
  <si>
    <t>[Расходы на закупки товаров, работ, услуг] [Услуги по проведению предрейсовых и послерейсовых медицинских осмотров водителей в 2021 году] [226] [месяц]</t>
  </si>
  <si>
    <t>[Расходы на закупки товаров, работ, услуг] [Предоставление доступа к серверам контент-фильтрации] [226] [Разовый контракт]</t>
  </si>
  <si>
    <t>[Расходы на закупки товаров, работ, услуг] [Оказание услуг по экстренному выезду наряда строевого подразделения вневедомственной охраны в 2021 году] [226] [месяц]</t>
  </si>
  <si>
    <t>[Расходы на закупки товаров, работ, услуг] [Услуги по разработке сметной документации для проведения ремонтных работ (капитального ремонта) в целях создания безбарьерной среды] [226] [Разовый контракт]</t>
  </si>
  <si>
    <t>[Расходы на закупки товаров, работ, услуг] [Услуги по сервисному сопровождению справочно-правовой системы Консультант-Плюс] [226] [месяц]</t>
  </si>
  <si>
    <t>[Расходы на закупки товаров, работ, услуг] [Предоставление неисключительного права пользования автоматизированной информационной системой (АИС) «Профрешение» на 2021 год] [226] [штук]</t>
  </si>
  <si>
    <t>[Расходы на закупки товаров, работ, услуг] [Передача неисключительных прав (лицензионный договор) на использование программных продуктов Microsoft Windows и Microsoft Office] [226] [штук]</t>
  </si>
  <si>
    <t>[Расходы на закупки товаров, работ, услуг] [Антивирусная программа] [226] [штук]</t>
  </si>
  <si>
    <t>[Расходы на закупки товаров, работ, услуг] [Оказание услуг по обучению по дополнительным профессиональным программам] [226] [месяц]</t>
  </si>
  <si>
    <t>[Расходы на закупки товаров, работ, услуг] [Оказание образовательных услуг в сфере дополнительного профессионального образования] [226] [месяц]</t>
  </si>
  <si>
    <t>134</t>
  </si>
  <si>
    <t>[Расходы на закупки товаров, работ, услуг] [Услуги по техническому обслуживанию комплекса технических средств охраны тревожной сигнализации] [226] [месяц]</t>
  </si>
  <si>
    <t>[Расходы на закупки товаров, работ, услуг] [Монтаж и пуско-наладка тревожной сигнализации на объекте: помещение учебного корпуса] [226] [месяц]</t>
  </si>
  <si>
    <t>[Расходы на закупки товаров, работ, услуг] [Оказание услуг по предоставлению доступа к электронной библиотечной системе] [226] [месяц]</t>
  </si>
  <si>
    <t>[Расходы на закупки товаров, работ, услуг] [Оказание услуг на предоставление права использования системного программного обеспечения] [226] [Разовый контракт]</t>
  </si>
  <si>
    <t>[Расходы на закупки товаров, работ, услуг] [Услуги по размещению наружной рекламы (информации)] [226] [месяц]</t>
  </si>
  <si>
    <t>190</t>
  </si>
  <si>
    <t>[Расходы на закупки товаров, работ, услуг] [226эк] [226] [месяц]</t>
  </si>
  <si>
    <t>[Расходы на закупки товаров, работ, услуг] [Предрейсовый медосмотр] [226] [Предрейсовй медосмотр]</t>
  </si>
  <si>
    <t>[Расходы на закупки товаров, работ, услуг] [Оказание охранных услуг путем оперативного реагирования группы задержания на сигнал Тревога] [226] [Оказание охранных услуг путем оперативного реагирования группы задержания на сигнал "Тревога"]</t>
  </si>
  <si>
    <t>[Расходы на закупки товаров, работ, услуг] [Оказание охранных услуг путем оперативного реагирования группы задержания на сигнал "Тревога"] [226] [Оказание охранных услуг путем оперативного реагирования группы задержания на сигнал "Тревога"]</t>
  </si>
  <si>
    <t>228</t>
  </si>
  <si>
    <t>[Расходы на закупки товаров, работ, услуг] [Лицензия] [226] [Простая неисключительная лицензия на использование Базы данных Электронная система "Госзаказ"]</t>
  </si>
  <si>
    <t>229</t>
  </si>
  <si>
    <t>[Расходы на закупки товаров, работ, услуг] [Услуги по сервисному сопровождению справочно-правовой системы Консультант-Плюс] [226] [Услуги по сервисному сопровождению справочно-правовой системы Консльтант-Плюс]</t>
  </si>
  <si>
    <t>230</t>
  </si>
  <si>
    <t>231</t>
  </si>
  <si>
    <t>[Расходы на закупки товаров, работ, услуг] [Оказание услуг по экстренному выезду наряда строевого подразделения вневедомственной охраны] [226] [Оказание услуг по экстренному выезду наряда строевого подразделения вневедомственной охраны]</t>
  </si>
  <si>
    <t>[Расходы на закупки товаров, работ, услуг] [Охранные услуги] [226] [Охранные услуги]</t>
  </si>
  <si>
    <t>192</t>
  </si>
  <si>
    <t>[Расходы на закупки товаров, работ, услуг] [Услуги по эксплуатации систем противопожарной защиты] [227] [штук]</t>
  </si>
  <si>
    <t>189</t>
  </si>
  <si>
    <t>[Расходы на закупки товаров, работ, услуг] [310 книги, приобретение компьтерного оборудования, оборудование для проведения демонстрационного экзамена, для проведения практических работ 2022 (шт)] [310] [штук]</t>
  </si>
  <si>
    <t>[Расходы на закупки товаров, работ, услуг] [310 книги, приобретение компьтерного оборудования, оборудование для проведения демонстрационного экзамена, для проведения практических работ 2022 (шт)] [310] [Электронная библиотека]</t>
  </si>
  <si>
    <t>[Расходы на закупки товаров, работ, услуг] [310 книги, приобретение компьтерного оборудования, оборудование для проведения демонстрационного экзамена, для проведения практических работ 2022 (шт)] [310] [Книги]</t>
  </si>
  <si>
    <t>163</t>
  </si>
  <si>
    <t>[Расходы на закупки товаров, работ, услуг] [Расходные материалы (продукты питания) для подготовки и проведения демонстрационного экзамена в рамках ГИА по профессии 43.01.09 "Повар-кондитер"] [342] [кг]</t>
  </si>
  <si>
    <t>[Расходы на закупки товаров, работ, услуг] [Поставка бензина АИ-92 и АИ-95] [343] [литры]</t>
  </si>
  <si>
    <t>186</t>
  </si>
  <si>
    <t>[Расходы на закупки товаров, работ, услуг] [Топливо] [343] [литры]</t>
  </si>
  <si>
    <t>6. Расчеты (обоснования) расходов на закупки товаров, работ, услуг (344)</t>
  </si>
  <si>
    <t>191</t>
  </si>
  <si>
    <t>[Расходы на закупки товаров, работ, услуг] [Транспортные услуги,] [344] [шт]</t>
  </si>
  <si>
    <t>[Расходы на закупки товаров, работ, услуг] [Поставка запасных частей для оборудования в столовой ГБПОУ МО «ЖУКОВСКИЙ ТЕХНИКУМ»] [346] [штук]</t>
  </si>
  <si>
    <t>196</t>
  </si>
  <si>
    <t>[Расходы на закупки товаров, работ, услуг] [Приобретение хозяйственных рассадников] [346] [штук]</t>
  </si>
  <si>
    <t>197</t>
  </si>
  <si>
    <t>[Расходы на закупки товаров, работ, услуг] [Приобретение расходников] [346] [штуки]</t>
  </si>
  <si>
    <t>198</t>
  </si>
  <si>
    <t>[Расходы на закупки товаров, работ, услуг] [Закупка расходников] [346] [штуки]</t>
  </si>
  <si>
    <t>202</t>
  </si>
  <si>
    <t>[Расходы на закупки товаров, работ, услуг] [планирование на закупку товаров] [346] [шт]</t>
  </si>
  <si>
    <t>254</t>
  </si>
  <si>
    <t>[Расходы на закупки товаров, работ, услуг] [Приобретение материалов] [346]</t>
  </si>
  <si>
    <t>201</t>
  </si>
  <si>
    <t>[Расходы на закупки товаров, работ, услуг] [распоряжение № Р-484 от 21.07.2022 (пожарная безопасность) 
изм. к Распоряжение Р-484 от 27.07.2022] [226] [оборудование огнезащитными препятствиями]</t>
  </si>
  <si>
    <t>205</t>
  </si>
  <si>
    <t>[Расходы на закупки товаров, работ, услуг] [244/310 Субсидия на иные цели] [310]</t>
  </si>
  <si>
    <t>[Расходы на закупки товаров, работ, услуг] [Поставка продуктов питания] [342] [кг]</t>
  </si>
  <si>
    <t>250</t>
  </si>
  <si>
    <t>[Расходы на закупки товаров, работ, услуг] [Продукты питания] [342] [шт]</t>
  </si>
  <si>
    <t>[Расходы на закупки товаров, работ, услуг] [Продукты питания] [342] [кг]</t>
  </si>
  <si>
    <t>6. Расчеты (обоснования) расходов на закупки товаров, работ, услуг (345)</t>
  </si>
  <si>
    <t>168</t>
  </si>
  <si>
    <t>[Расходы на закупки товаров, работ, услуг] [экономия] [345] [приобретение СИЗ]</t>
  </si>
  <si>
    <t>[Расходы на закупки товаров, работ, услуг] [Коммунальные услуги по электроснабжению] [223] [кВт]</t>
  </si>
  <si>
    <t>[Расходы на закупки товаров, работ, услуг] [Оказание услуг по теплоснабжению в 2021 году] [223] [месяц]</t>
  </si>
  <si>
    <t>184</t>
  </si>
  <si>
    <t>[Расходы на закупки товаров, работ, услуг] [Оказание коммунальных услуг (водоснабжение и водоотведение)] [223] [месяц]</t>
  </si>
  <si>
    <t>[Расходы на закупки товаров, работ, услуг] [Оказание коммунальных услуг (Теплоснабжение и электроснабжение)] [223] [кВт]</t>
  </si>
  <si>
    <t>[Расходы на закупки товаров, работ, услуг] [Оказание услуг по поставке природного газа] [223] [месяц]</t>
  </si>
  <si>
    <t>[Расходы на закупки товаров, работ, услуг] [Оказание услуг по поставке электроэнергии в 2021 году] [223] [кВт]</t>
  </si>
  <si>
    <t>[Расходы на закупки товаров, работ, услуг] [Коммунальные услуги по отоплению]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</si>
  <si>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</si>
  <si>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</si>
  <si>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</si>
  <si>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2023 год (на текущий финансовый год)</t>
  </si>
  <si>
    <t>на 2024 год (на первый год планового периода)</t>
  </si>
  <si>
    <t>на 2025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</si>
  <si>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</si>
  <si>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</si>
  <si>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</si>
  <si>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</si>
  <si>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</si>
  <si>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</si>
  <si>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</si>
  <si>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43.02.15 Поварское и кондитерское дело    
Очно-заочное</t>
  </si>
  <si>
    <t>40.02.01 Право и организация социального обеспечения 
Очно-заочное</t>
  </si>
  <si>
    <t>23.02.07 ТО и ремонт двигателей, систем и агрегатов автомобилей  ТОП-50       Очно-заочное</t>
  </si>
  <si>
    <t>43.02.06 Сервис на транспорте (по видам транспорта)  
Очно-заочное</t>
  </si>
  <si>
    <t>23.02.01 Организация перевозок и управление на транспорте (по видам) Очно-заочное</t>
  </si>
  <si>
    <t>38.02.07 Банковское дело</t>
  </si>
  <si>
    <t>40.02.01 Право и организация социального обеспечения</t>
  </si>
  <si>
    <t>дополнительное образование</t>
  </si>
  <si>
    <t>43.02.15 Поварское и кондитерское дело</t>
  </si>
  <si>
    <t>20.02.02 Защита в чрезвычайных ситуациях</t>
  </si>
  <si>
    <t>20.02.02 Защита в чрезвычайных ситуациях (очно-заочное)</t>
  </si>
  <si>
    <t>43.02.06 Сервис на транспорте (по видам транспорта)</t>
  </si>
  <si>
    <t>38.02.07 Банковское дело    
Очно-заочное</t>
  </si>
  <si>
    <t>23.02.01 Организация перевозок и управление на транспорте (по видам)</t>
  </si>
  <si>
    <t>2.2. Расчет доходов от оказания услуг (выполнения работ) в рамках установленного государственного задания</t>
  </si>
  <si>
    <t>35.01.14 Мастер по техническому обслуживанию и ремонту машинно-тракторного парка 852101О.99.0.ББ29ОП72000</t>
  </si>
  <si>
    <t>23.01.17 Мастер по ремонту и обслуживанию автомобилей
852101О.99.0.ББ29ТВ08002</t>
  </si>
  <si>
    <t>Сетевое и системное администрирование, очная, за исключением лиц с ОВЗ и инвалидов</t>
  </si>
  <si>
    <t>43.01.09 Повар, кондитер
852101О.99.0.ББ29ТД00002</t>
  </si>
  <si>
    <t>Технология парикмахерского искусства, очная, за исключением лиц с ОВЗ и инвалидов</t>
  </si>
  <si>
    <t>20.02.02 Защита в чрезвычайных ситуациях
852101О.99.0.ББ28ЗЮ48000</t>
  </si>
  <si>
    <t>15.01.05 Сварщик (ручной и частично механизированной сварки (наплавки)
852101О.99.0.ББ29ГЦ60000</t>
  </si>
  <si>
    <t>15.02.01 Монтаж и техническая эксплуатация промышленного оборудования (по отраслям) 852101О.99.0.ББ28ЕК04000</t>
  </si>
  <si>
    <t>43.02.06 Сервис на транспорте (по видам транспорта)
852101О.99.0.ББ28ТУ64000</t>
  </si>
  <si>
    <t>38.01.03 Контролер банка
852101О.99.0.ББ29ПН64000</t>
  </si>
  <si>
    <t>15.01.05 Сварщик (ручной и частично механизированной сварки (наплавки)
852101О.99.0.ББ29ГЦ12000</t>
  </si>
  <si>
    <t>обучающиеся с ограниченными возможностями здоровья (ОВЗ)</t>
  </si>
  <si>
    <t>23.01.17 Мастер по ремонту и обслуживанию автомобилей
852101О.99.0.ББ29ТВ56002</t>
  </si>
  <si>
    <t>13.01.10 Электромонтер по ремонту и обслуживанию электрооборудования (по отраслям)852101О.99.0.ББ29ГЖ72000</t>
  </si>
  <si>
    <t>09.02.07 Информационные системы и программирование 852101О.99.0.ББ28ЦЭ44002</t>
  </si>
  <si>
    <t>08.01.25 Мастер отделочных строительных и декоративных работ
852101О.99.0.ББ29СР68002</t>
  </si>
  <si>
    <t>40.02.02 Правоохранительная деятельность
852101О.99.0.ББ28СЧ88000</t>
  </si>
  <si>
    <t>23.02.01 Организация перевозок и управление на транспорте (по видам)
852101О.99.0.ББ28ЛЛ16000</t>
  </si>
  <si>
    <t>23.02.07 Техническое обслуживание и ремонт двигателей, систем и агрегатов автомобилей</t>
  </si>
  <si>
    <t>13.02.11 Техническая эксплуатация и обслуживание электрического и электромеханического оборудования(по отраслям) 852101О.99.0.ББ28ДЩ08000</t>
  </si>
  <si>
    <t>23.02.01 Организация перевозок и управление на транспорте (по видам)
852101О.99.0.ББ28ЛК44000</t>
  </si>
  <si>
    <t>25.02.07 Техническое обслуживание авиационных двигателей</t>
  </si>
  <si>
    <t>09.01.03 Мастер по обработке цифровой информации
852101О.99.0.ББ29БО76000</t>
  </si>
  <si>
    <t>43.02.06 Сервис на транспорте (по видам транспорта) овз
852101О.99.0.ББ28ТФ36000</t>
  </si>
  <si>
    <t>23.01.09 Машинист локомотива
852101О.99.0.ББ29КХ16000</t>
  </si>
  <si>
    <t>08.01.24 Мастер столярно-плотничных, паркетных и стекольных работ
852101О.99.0.ББ29СП24002</t>
  </si>
  <si>
    <t>23.02.06 Техническая эксплуатация подвижного состава железных дорог
852101О.99.0.ББ28ЛХ24000</t>
  </si>
  <si>
    <t>25.02.06 Производство и обслуживание авиационной техники</t>
  </si>
  <si>
    <t>08.01.25 Мастер отделочных строительных и декоративных работ
852101О.99.0.ББ29СС16002</t>
  </si>
  <si>
    <t>38.02.05 Товароведение и экспертиза качества потребительских товаров
852101О.99.0.ББ28СЕ60000</t>
  </si>
  <si>
    <t>43.01.09 Повар, кондитер
852101О.99.0.ББ29ТГ52002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</si>
  <si>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</si>
  <si>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43.01.02 Парикмахер
852101О.99.0.ББ29ПЧ72000</t>
  </si>
  <si>
    <t>Информационные системы и программирование, очная, лица с ОВЗ и инвалиды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</si>
  <si>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</si>
  <si>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</si>
  <si>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</si>
  <si>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</si>
  <si>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</si>
  <si>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</si>
  <si>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Субсидия на иные цели 0142313013 - Субсидия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 - ФОТ (7 265 160,00)</t>
  </si>
  <si>
    <t>Субсидия на иные цели 0142313013 - Субсидия на ежемесячное денежное вознаграждение за классное руководство (кураторство) педагогическим работникам государственных образовательных организаций Московской области, реализующих образовательные программы среднего профессионального образования, в том числе программы профессионального обучения для лиц с ограниченными возможностями здоровья - выплата налогов ФОТ (7 265 160,00)</t>
  </si>
  <si>
    <t>Субсидия на иные цели 0142326026 - Субсидия на финансовое обеспечение государственных профессиональных образовательных организаций и государственных образовательных организаций высшего образования на реализацию мероприятий по профессиональному обучению обучающихся общеобразовательных организаций - Фонд оплаты труда (2 515 328,00)</t>
  </si>
  <si>
    <t>Субсидия на иные цели 0142326026 - Субсидия на финансовое обеспечение государственных профессиональных образовательных организаций и государственных образовательных организаций высшего образования на реализацию мероприятий по профессиональному обучению обучающихся общеобразовательных организаций - закупка мягкого инвентаря, прочих материальных запасов (2 515 328,00)</t>
  </si>
  <si>
    <t>Субсидия на иные цели 0142326026 - Субсидия на финансовое обеспечение государственных профессиональных образовательных организаций и государственных образовательных организаций высшего образования на реализацию мероприятий по профессиональному обучению обучающихся общеобразовательных организаций - Взносы по обязательному социальному 
страхованию на выплаты по оплате труда 
работников и иные выплаты работникам (2 515 328,00)</t>
  </si>
  <si>
    <t>Субсидия на иные цели 0142399001 - 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 - Фонд оплаты труда (416 640,00)</t>
  </si>
  <si>
    <t>Субсидия на иные цели 0142399001 - Субсидия на финансовое обеспечение стимулирующих выплат педагогическим работникам государственных образовательных организаций, реализующих образовательные программы среднего профессионального образования, за осуществление качественной подготовки кадров - Налог на Фонд оплаты труда (416 640,00)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</si>
  <si>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</si>
  <si>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</si>
  <si>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</si>
  <si>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</si>
  <si>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</si>
  <si>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</si>
  <si>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</si>
  <si>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</si>
  <si>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Показатели по поступлениям и выплатам учреждения на 2023 год и плановый период 2024 - 2025 годов (Таблица 2)</t>
  </si>
  <si>
    <t>Объем финансового обеспечения, рублей (с точностью до двух знаков после запятой - 0,00)</t>
  </si>
  <si>
    <t>2023 финансовый год</t>
  </si>
  <si>
    <t>плановый период</t>
  </si>
  <si>
    <t>2024 года</t>
  </si>
  <si>
    <t>2025 года</t>
  </si>
  <si>
    <t>Субсидия на финансовое обеспечение выполнения государственного задания</t>
  </si>
  <si>
    <t>Субсидии, предоставляемые в соответствии с абз. 2 п. 1 статьи 78.1 БК РФ(иные субсидии)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</si>
  <si>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</si>
  <si>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</si>
  <si>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</si>
  <si>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 т.ч. на просроченную кредиторскую задолженность</t>
  </si>
  <si>
    <t>Из них гранты</t>
  </si>
  <si>
    <t>Анализ ФОТ</t>
  </si>
  <si>
    <t>Группа персонала</t>
  </si>
  <si>
    <t>Средняя численность</t>
  </si>
  <si>
    <t>Фон оплаты труда (лимит)</t>
  </si>
  <si>
    <t>Фон оплаты труда (план)</t>
  </si>
  <si>
    <t>Отклонение</t>
  </si>
  <si>
    <t>Ведущий инженер по организации труда</t>
  </si>
  <si>
    <t>Специалист по кадрам</t>
  </si>
  <si>
    <t>Ведущий специалист по закупкам</t>
  </si>
  <si>
    <t>Ведущий юрисконсульт</t>
  </si>
  <si>
    <t>Ведущий документовед</t>
  </si>
  <si>
    <t>Ведущий инженер кабинета информатики</t>
  </si>
  <si>
    <t>Ведущий инженер (кабинета информатики)</t>
  </si>
  <si>
    <t>Ведущий программист</t>
  </si>
  <si>
    <t>Ведущий инженер</t>
  </si>
  <si>
    <t>Программист</t>
  </si>
  <si>
    <t>Ведущий экономист</t>
  </si>
  <si>
    <t>Специалист по закупкам</t>
  </si>
  <si>
    <t>Инженер</t>
  </si>
  <si>
    <t>Ведущий специалист</t>
  </si>
  <si>
    <t>Медицинская сестра</t>
  </si>
  <si>
    <t>Калькулятор</t>
  </si>
  <si>
    <t>Педагогические работников ("указные")</t>
  </si>
  <si>
    <t>Преподаватель (общ.дисц., стаж 0-3)</t>
  </si>
  <si>
    <t>Преподаватель (спец.дисц., стаж 0-3)</t>
  </si>
  <si>
    <t>Преподаватель (общ.дисц., стаж 3-5)</t>
  </si>
  <si>
    <t>Преподаватель (спец.дисц.) выс.кат.</t>
  </si>
  <si>
    <t>Преподаватель (спец.дисц.) первая категория</t>
  </si>
  <si>
    <t>Преподаватель</t>
  </si>
  <si>
    <t>Преподаватель (общ.дисц., стаж 5-10)</t>
  </si>
  <si>
    <t>Преподаватель (спец.дисц., стаж 3-5)</t>
  </si>
  <si>
    <t>Преподаватель (общ.дисц.) высшая категория</t>
  </si>
  <si>
    <t>Преподаватели спец.дисциплин</t>
  </si>
  <si>
    <t>Преподаватели общеобразовательных дисциплин</t>
  </si>
  <si>
    <t>Прочий педагогический персонал</t>
  </si>
  <si>
    <t>Преподаватель (общ.дисц.) первая категория</t>
  </si>
  <si>
    <t>Методист</t>
  </si>
  <si>
    <t>Тьютор</t>
  </si>
  <si>
    <t>Социальный педагог</t>
  </si>
  <si>
    <t>Педагог-психолог</t>
  </si>
  <si>
    <t>Педагог-организатор</t>
  </si>
  <si>
    <t>Педагог дополнительного образования</t>
  </si>
  <si>
    <t>Воспитатель</t>
  </si>
  <si>
    <t>Помощник воспитателя</t>
  </si>
  <si>
    <t>Руководитель физического воспитания</t>
  </si>
  <si>
    <t>Преподаватель-организатор основ безопасности жизнедеятельности</t>
  </si>
  <si>
    <t>Мастер производственного обучения</t>
  </si>
  <si>
    <t>Старший мастер</t>
  </si>
  <si>
    <t>Заведующий отделом</t>
  </si>
  <si>
    <t>Лаборант</t>
  </si>
  <si>
    <t>Техник (по эксплуатации зданий)</t>
  </si>
  <si>
    <t>Секретарь</t>
  </si>
  <si>
    <t>Секретарь учебной части</t>
  </si>
  <si>
    <t>Слесарь-ремонтник</t>
  </si>
  <si>
    <t>Слесарь по ремонту автомобилей</t>
  </si>
  <si>
    <t>Повар</t>
  </si>
  <si>
    <t>Кухонный рабочий</t>
  </si>
  <si>
    <t>Кладовщик</t>
  </si>
  <si>
    <t>Грузчик</t>
  </si>
  <si>
    <t>Водитель</t>
  </si>
  <si>
    <t>Водитель-автобуса</t>
  </si>
  <si>
    <t>Комендант общежития</t>
  </si>
  <si>
    <t>Паспортист</t>
  </si>
  <si>
    <t>Кастелянша</t>
  </si>
  <si>
    <t>Слесарь-сантехник</t>
  </si>
  <si>
    <t>Слесарь сантехник</t>
  </si>
  <si>
    <t>Слесарь-электрик по ремонту электрооборудования</t>
  </si>
  <si>
    <t>Плотник</t>
  </si>
  <si>
    <t>Гардеробщик</t>
  </si>
  <si>
    <t>Дворник</t>
  </si>
  <si>
    <t>Сторож</t>
  </si>
  <si>
    <t>рабочий по комплексному обслуживанию зданий и сооружений</t>
  </si>
  <si>
    <t>Заведующий хозяйством</t>
  </si>
  <si>
    <t>Заведующий структурного подразделения</t>
  </si>
  <si>
    <t>Заведующий структурным подразделением</t>
  </si>
  <si>
    <t>Начальник штаба ГО</t>
  </si>
  <si>
    <t>Старший специалист</t>
  </si>
  <si>
    <t>Заведующий столовой</t>
  </si>
  <si>
    <t>Заведующий архивом</t>
  </si>
  <si>
    <t>Заведующий производством</t>
  </si>
  <si>
    <t>Заведующий складом</t>
  </si>
  <si>
    <t>Заведующий учебно-производственной мастерской</t>
  </si>
  <si>
    <t>Начальник экономического отдела</t>
  </si>
  <si>
    <t>Начальник отдела содействия в трудоустройстве выпускников и профориентации</t>
  </si>
  <si>
    <t>Начальник гаража</t>
  </si>
  <si>
    <t>Начальник учебно-методического отдела</t>
  </si>
  <si>
    <t>Начальник отдела</t>
  </si>
  <si>
    <t>Заведующий канцелярией</t>
  </si>
  <si>
    <t>Начальник отдела кадров</t>
  </si>
  <si>
    <t>Начальник отдела по воспитательной работе</t>
  </si>
  <si>
    <t>Начальник учебного отдела</t>
  </si>
  <si>
    <t>Начальник отдела по комплексной безопасности</t>
  </si>
  <si>
    <t>Заместитель руководителя образовательного учреждения</t>
  </si>
  <si>
    <t>Механик</t>
  </si>
  <si>
    <t>Зав.хозяйством</t>
  </si>
  <si>
    <t>Заместитель заведующего</t>
  </si>
  <si>
    <t>Руководитель структурного подразделения</t>
  </si>
  <si>
    <t>Заведующий музеем</t>
  </si>
  <si>
    <t>Заведующий библиотекой</t>
  </si>
  <si>
    <t>Библиотекарь</t>
  </si>
  <si>
    <t>Педагогические работники ("указные")</t>
  </si>
  <si>
    <t>Руководящий персонал</t>
  </si>
  <si>
    <t>Заместитель директора образовательного учреждения</t>
  </si>
  <si>
    <t>Директор образовательного учреждения</t>
  </si>
  <si>
    <t>Первый заместитель директора</t>
  </si>
  <si>
    <t>Лист согласования к ПФХД №  от</t>
  </si>
  <si>
    <t>Согласование инициировано:__________</t>
  </si>
  <si>
    <t>№</t>
  </si>
  <si>
    <t>ФИО</t>
  </si>
  <si>
    <t>Статус</t>
  </si>
  <si>
    <t>Замечания/Комментарии</t>
  </si>
  <si>
    <t>Изменения отсутствуют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</si>
  <si>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</si>
  <si>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13.03.2023</t>
  </si>
  <si>
    <t>Вид финансового обеспечения: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</si>
  <si>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</si>
  <si>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</si>
  <si>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</si>
  <si>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</si>
  <si>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</si>
  <si>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</si>
  <si>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</si>
  <si>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</si>
  <si>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</si>
  <si>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</si>
  <si>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Реализация ОП СПО - программ подготовки квалифицированных рабочих, служащих (Электромонтер по ремонту и обслуживанию электрооборудования (по отраслям), очная, за исключением лиц с ОВЗ и инвалидов)</t>
  </si>
  <si>
    <t>Заработная плата педагогических работников "указные" (КВР 111)</t>
  </si>
  <si>
    <t>План</t>
  </si>
  <si>
    <t>приведение в соответствие с соглашением от 16.01.2023 № 014-ГЗ-018</t>
  </si>
  <si>
    <t>Содержание (эксплуатация) имущества, находящегося в государственной (муниципальной) собственности (0495)</t>
  </si>
  <si>
    <t>Реализация ОП СПО - программ подготовки квалифицированных рабочих, служащих(Мастер отделочных строительных и декоративных работ, очная, за исключением лиц с ОВЗ и инвалидов)</t>
  </si>
  <si>
    <t>Реализация ОП СПО - программ подготовки специалистов среднего звена (Сервис на транспорте (по видам транспорта), очная, лица с ОВЗ и инвалиды)</t>
  </si>
  <si>
    <t>Реализация ОП образовательных программ ПО - программ профессиональной подготовки по профессиям рабочих, должностям служащих (44.Г51.0)</t>
  </si>
  <si>
    <t>Реализация ОП СПО - программ подготовки специалистов среднего звена (Поварское и кондитерское дело, лица с ОВЗ и инвалиды, очная)</t>
  </si>
  <si>
    <t>Реализация ОП СПО - программ подготовки специалистов среднего звена (Монтаж и техническая эксплуатация промышленного оборудования (по отраслям), очная, за исключением лиц с ОВЗ и инвалидов)</t>
  </si>
  <si>
    <t>Реализация ОП СПО - программ подготовки квалифицированных рабочих, служащих (Мастер столярно-плотничных, паркетных и стекольных работ, с ОВЗ и инвалиды, очная)</t>
  </si>
  <si>
    <t>Реализация ОП СПО - программ подготовки квалифицированных рабочих, служащих (Мастер отделочных строительных и декоративных работ, очная, лица с ОВЗ и инвалиды)</t>
  </si>
  <si>
    <t>Реализация ОП СПО - программ подготовки специалистов среднего звена(ООО, Техническая эксплуатация и обслуживание электрического и электромеханического оборудования (по отраслям), очная, за исключением лиц с ОВЗ и инвалидов)</t>
  </si>
  <si>
    <t>Реализация ОП СПО - программ подготовки специалистов среднего звена(Производство и обслуживание авиационной техники, очная, за исключением лиц с ОВЗ и инвалидов)</t>
  </si>
  <si>
    <t>Реализация ОП СПО - программ подготовки специалистов среднего звена(Организация перевозок и управление на транспорте (по видам), очная, лица с ОВЗ и инвалиды)</t>
  </si>
  <si>
    <t>Реализация ОП СПО - программ подготовки специалистов среднего звена (Техническое обслуживание и ремонт двигателей, систем и агрегатов автомобилей, очная, за искл лиц с ОВЗ и инвалидов)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</si>
  <si>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 очная, лица с ОВЗ и инвалиды)</t>
  </si>
  <si>
    <t>Реализация ОП СПО - программ подготовки квалифицированных рабочих, служащих(Повар, кондитер, очная, лица с ОВЗ и инвалиды)</t>
  </si>
  <si>
    <t>Реализация ОП СПО - программ подготовки специалистов среднего звена (ООО,Защита в чрезвычайных ситуациях, очная, за исключением лиц с ОВЗ и инвалидов)</t>
  </si>
  <si>
    <t>Реализация ОП СПО - программ подготовки специалистов среднего звена(ООО, Товароведение и экспертиза качества потребительских товаров, очная, за исключением лиц с ОВЗ и инвалидов)</t>
  </si>
  <si>
    <t>Реализация ОП СПО - программ подготовки специалистов среднего звена(ООО, Сетевое и системное администрирование, очная, за исключением лиц с ОВЗ и инвалидов)</t>
  </si>
  <si>
    <t>Реализация ОП СПО - программ подготовки специалистов среднего звена(Техническое обслуживание авиационных двигателей, очная, за исключением лиц с ОВЗ и инвалидов)</t>
  </si>
  <si>
    <t>Реализация ОП СПО- программ подготовки специалистов среднего звена (Поварское и кондитерское дело, очная,  за искл лиц с ОВЗ и инвалидов)</t>
  </si>
  <si>
    <t>Реализация образовательных программ среднего профессионального образования - программ подготовки квалифицированных рабочих, служащих (23.01.09 Машинист локомотива)</t>
  </si>
  <si>
    <t>Заработная плата прочего административно-управленческого персонала (КВР 111)</t>
  </si>
  <si>
    <t>Реализация ОП СПО - программ подготовки квалифицированных рабочих, служащих(Мастер столярно-плотничных, паркетных и стекольных работ, очная, за исключением лиц с ОВЗ и инвалидов)</t>
  </si>
  <si>
    <t>Реализация ОП СПО - программ подготовки квалифицированных рабочих, служащих (Мастер по обработке цифровой информации, очная, за исключением лиц с ОВЗ и инвалидов)</t>
  </si>
  <si>
    <t>з/п младшего обслуживающего персонала (КВР 111)</t>
  </si>
  <si>
    <t>Реализация ОП СПО - программ подготовки специалистов среднего звена (Информационные системы и программирование, очная, за исключением лиц с ОВЗ и инвалидов)</t>
  </si>
  <si>
    <t>(Мастер по техническому обслуживанию и ремонту машинно-тракторного парка, очная, за исключением лиц с ОВЗ и инвалидов)</t>
  </si>
  <si>
    <t>Реализация ОП СПО - программ подготовки специалистов среднего звена (Информационные системы и программирование, очная, лица с ОВЗ и инвалиды)</t>
  </si>
  <si>
    <t>Реализация ОП СПО - программ подготовки квалифицированных рабочих, служащих(Машинист локомотива, очная, за исключением лиц с ОВЗ и инвалидов)</t>
  </si>
  <si>
    <t>Реализация ОП СПО - программ подготовки квалифицированных рабочих, служащих (Сварщик (ручной и частично механизированной сварки (наплавки), очная, за исключением лиц с ОВЗ и инвалидов)</t>
  </si>
  <si>
    <t>Реализация ОП СПО - программ подготовки специалистов среднего звена( Техническая эксплуатация подвижного состава железных дорог, очная, за исключением лиц с ОВЗ и инвалидов)</t>
  </si>
  <si>
    <t>Реализация ОП СПО - программ подготовки специалистов среднего звена (Организация перевозок и управление на транспорте (по видам), очная, за исключением лиц с ОВЗ и инвалидов)</t>
  </si>
  <si>
    <t>Реализация ОП СПО- программ подготовки квалифицированных рабочих, служащих (Мастер по ремонту и обслуживанию автомобилей, очная, лица с ОВЗ и инвалиды)</t>
  </si>
  <si>
    <t>Реализация ОП СПО - программ подготовки квалифицированных рабочих, служащих (Парикмахер, за исключением лиц с ОВЗ и инвалидов, очная)</t>
  </si>
  <si>
    <t>Реализация ОП СПО - программ подготовки специалистов среднего звена (Технология парикмахерского искусства, очная, за исключением лиц с ОВЗ и инвалидов)</t>
  </si>
  <si>
    <t>Начисления на оплату труда педагогич. работников прочие (КВР 119)</t>
  </si>
  <si>
    <t>Реализация ОП СПО - программ подготовки специалистов среднего звена(Правоохранительная деятельность, очная, за исключением лиц с ОВЗ и инвалидов)</t>
  </si>
  <si>
    <t>Реализация ОП СПО - программ подготовки квалифицированных рабочих, служащих (ООО, Повар, кондитер, очная, за исключением лиц с ОВЗ и инвалидов)</t>
  </si>
  <si>
    <t>Реализация ОП СПО - программ подготовки квалифицированных рабочих, служащих(Контролер банка, очная, за исключением лиц с ОВЗ и инвалидов)</t>
  </si>
  <si>
    <t>Реализация ОП СПО - программ подготовки квалифицированных рабочих, служащих (Монтажник санитарно-технических, вентиляционных систем и оборудования, очная, лица с ОВЗ и инвалиды)</t>
  </si>
  <si>
    <t>Подключение к сети Интернет (244 КВР)</t>
  </si>
  <si>
    <t>Электроэнергия (247 КВР)</t>
  </si>
  <si>
    <t>Теплоэнергия (247 КВР)</t>
  </si>
  <si>
    <t>Реализация ОП СПО - программ подготовки квалифицированных рабочих, служащих (ООО, Мастер по ремонту и обслуживанию автомобилей, очная, за исключением лиц с ОВЗ и инвалидов)</t>
  </si>
  <si>
    <t>Реализация ОП СПО - программ подготовки специалистов среднего звена(Сервис на транспорте (по видам транспорта), очная, за исключением лиц с ОВЗ и инвалидов)</t>
  </si>
  <si>
    <t>Реализация ОП СПО - программ подготовки квалифицированных рабочих, служащих (Монтажник санитарно-технических, вентиляционных систем и оборудования, очная, за исключением лиц с ОВЗ и инвалидов)</t>
  </si>
  <si>
    <t>Расходы на программное обеспечение (КВР 244)</t>
  </si>
  <si>
    <t>Реализация ОП СПО - программ подготовки специалистов среднего звена(Товароведение и экспертиза качества потребительских товаров, очная, лица с ОВЗ и инвалиды)</t>
  </si>
  <si>
    <t>Реализация ОП СПО - программ подготовки квалифицированных рабочих, служащих(Мастер по обработке цифровой информации, очная, лица с ОВЗ и инвалиды)</t>
  </si>
  <si>
    <t>Расходы на ОСАГО (КВР 244)</t>
  </si>
  <si>
    <t>Социальные пособия и компенсации персоналу в денежной форме (КВР 111)</t>
  </si>
  <si>
    <t>Субсидии на иные цели</t>
  </si>
  <si>
    <t>0142326026-0709.03 3 Е6 17040.622</t>
  </si>
  <si>
    <t>з/п педагогич. работников "указные" (КВР 111) ЦС</t>
  </si>
  <si>
    <t>изменение КБК согласно доп. соглашению № 014-с-47/32-1 от 13.03.2023 (на реализацию мероприятий по профессиональному обучению обучающихся общеобразовательных организаций)</t>
  </si>
  <si>
    <t>0142326026-0709.03 3 08 17040.622</t>
  </si>
  <si>
    <t>Начисления на оплату труда педагогич. работников "указные" (КВР 119) ЦС</t>
  </si>
  <si>
    <t>345</t>
  </si>
  <si>
    <t>Приобретение мягкого инвентаря ЦС (КВР 244)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</si>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</sst>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8"/>
      <color rgb="FF000000"/>
      <name val="Verdana"/>
    </font>
    <font>
      <b/>
      <sz val="10"/>
      <color rgb="FF000000"/>
      <name val="Verdana"/>
    </font>
    <font>
      <b/>
      <sz val="10"/>
      <color rgb="FF000000"/>
      <name val="Verdana"/>
    </font>
    <font>
      <sz val="8"/>
      <color rgb="FF1D1D1D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6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i/>
      <sz val="8"/>
      <color rgb="FF000000"/>
      <name val="Verdana"/>
    </font>
    <font>
      <b/>
      <sz val="8"/>
      <color rgb="FF000000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FF"/>
      <name val="Verdana"/>
    </font>
    <font>
      <b/>
      <sz val="8"/>
      <color rgb="FF000000"/>
      <name val="Verdana"/>
    </font>
  </fonts>
  <fills count="3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solid">
        <fgColor rgb="FFEDEDED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6" fillId="8" borderId="6" applyBorder="0">
      <alignment horizontal="center" vertical="center" wrapText="1"/>
    </xf>
    <xf numFmtId="0" fontId="7" fillId="9" borderId="7" applyBorder="0">
      <alignment horizontal="right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vertical="center" wrapText="1"/>
    </xf>
    <xf numFmtId="0" fontId="13" fillId="15" borderId="13" applyBorder="0">
      <alignment horizontal="center" vertical="center" wrapText="1"/>
    </xf>
    <xf numFmtId="0" fontId="15" fillId="17" borderId="15" applyBorder="0">
      <alignment horizontal="center" vertical="center" wrapText="1"/>
    </xf>
    <xf numFmtId="0" fontId="21" fillId="23" borderId="21" applyBorder="0">
      <alignment horizontal="center" vertical="center" wrapText="1"/>
    </xf>
    <xf numFmtId="0" fontId="23" fillId="25" borderId="23" applyBorder="0">
      <alignment horizontal="right" vertical="center" wrapText="1"/>
    </xf>
    <xf numFmtId="0" fontId="24" fillId="26" borderId="24" applyBorder="0">
      <alignment horizontal="left" vertical="center" wrapText="1"/>
    </xf>
    <xf numFmtId="0" fontId="25" fillId="27" borderId="25" applyBorder="0">
      <alignment horizontal="center" vertical="center" wrapText="1"/>
    </xf>
  </cellStyleXfs>
  <cellXfs count="31">
    <xf numFmtId="0" fontId="0" fillId="2" borderId="0" xfId="0">
      <alignment horizontal="left" vertical="center"/>
    </xf>
    <xf numFmtId="0" fontId="3" fillId="5" borderId="3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14" fillId="16" borderId="14" xfId="0" applyFont="1" applyFill="1" applyBorder="1" applyAlignment="1">
      <alignment horizontal="left" vertical="center" wrapText="1"/>
    </xf>
    <xf numFmtId="4" fontId="18" fillId="20" borderId="18" xfId="0" applyNumberFormat="1" applyFont="1" applyFill="1" applyBorder="1" applyAlignment="1">
      <alignment horizontal="right" vertical="center" wrapText="1" indent="1"/>
    </xf>
    <xf numFmtId="4" fontId="20" fillId="22" borderId="20" xfId="0" applyNumberFormat="1" applyFont="1" applyFill="1" applyBorder="1" applyAlignment="1">
      <alignment horizontal="right" vertical="center" wrapText="1" indent="1"/>
    </xf>
    <xf numFmtId="4" fontId="22" fillId="24" borderId="22" xfId="0" applyNumberFormat="1" applyFont="1" applyFill="1" applyBorder="1" applyAlignment="1">
      <alignment horizontal="right" vertical="center" wrapText="1" indent="1"/>
    </xf>
    <xf numFmtId="0" fontId="27" fillId="29" borderId="27" xfId="0" applyFont="1" applyFill="1" applyBorder="1" applyAlignment="1">
      <alignment horizontal="righ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 applyProtection="1">
      <alignment horizontal="center" vertical="center" wrapText="1"/>
      <protection locked="0"/>
    </xf>
    <xf numFmtId="0" fontId="9" fillId="11" borderId="9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left" vertical="center" wrapText="1"/>
    </xf>
    <xf numFmtId="0" fontId="29" fillId="31" borderId="29" xfId="0" applyFont="1" applyFill="1" applyBorder="1" applyAlignment="1">
      <alignment horizontal="left" vertical="center" wrapText="1"/>
    </xf>
    <xf numFmtId="0" fontId="30" fillId="32" borderId="30" xfId="0" applyFont="1" applyFill="1" applyBorder="1" applyAlignment="1">
      <alignment horizontal="left" vertical="center" wrapText="1"/>
    </xf>
    <xf numFmtId="0" fontId="31" fillId="33" borderId="31" xfId="0" applyFont="1" applyFill="1" applyBorder="1" applyAlignment="1">
      <alignment horizontal="left" vertical="center" wrapTex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right" vertical="center" wrapText="1"/>
    </xf>
    <xf numFmtId="0" fontId="24" fillId="26" borderId="24" xfId="0" applyFont="1" applyFill="1" applyBorder="1" applyAlignment="1">
      <alignment horizontal="left" vertical="center" wrapText="1"/>
    </xf>
    <xf numFmtId="0" fontId="26" fillId="28" borderId="26" xfId="0" applyFont="1" applyFill="1" applyBorder="1" applyAlignment="1">
      <alignment horizontal="right" vertical="center" wrapText="1"/>
    </xf>
    <xf numFmtId="0" fontId="32" fillId="34" borderId="32" xfId="0" applyFont="1" applyFill="1" applyBorder="1" applyAlignment="1">
      <alignment horizontal="right" vertical="center" wrapText="1"/>
    </xf>
    <xf numFmtId="0" fontId="12" fillId="14" borderId="12" xfId="0" applyFont="1" applyFill="1" applyBorder="1" applyAlignment="1">
      <alignment horizontal="center" vertical="center" wrapText="1"/>
    </xf>
  </cellXfs>
  <cellStyles count="13">
    <cellStyle name="bold_border_center_str" xfId="12"/>
    <cellStyle name="border_bold_center_str" xfId="6"/>
    <cellStyle name="bot_border_left_str" xfId="11"/>
    <cellStyle name="bottom_center_str" xfId="7"/>
    <cellStyle name="center_str" xfId="3"/>
    <cellStyle name="formula_center_str" xfId="8"/>
    <cellStyle name="left_str" xfId="5"/>
    <cellStyle name="righr_str" xfId="4"/>
    <cellStyle name="right_str" xfId="10"/>
    <cellStyle name="table_head" xfId="2"/>
    <cellStyle name="title" xfId="1"/>
    <cellStyle name="top_border_center_str" xfId="9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abSelected="1" workbookViewId="0"/>
  </sheetViews>
  <sheetFormatPr defaultRowHeight="10.5" x14ac:dyDescent="0.15"/>
  <cols>
    <col min="1" max="6" width="11.42578125" customWidth="1"/>
    <col min="7" max="7" width="34.42578125" customWidth="1"/>
    <col min="8" max="8" width="11.42578125" customWidth="1"/>
    <col min="9" max="13" width="17.140625" customWidth="1"/>
  </cols>
  <sheetData>
    <row r="1" spans="1:13" ht="15" customHeight="1" x14ac:dyDescent="0.15"/>
    <row r="2" spans="1:13" ht="30" customHeight="1" x14ac:dyDescent="0.15">
      <c r="A2" s="14" t="s">
        <v>0</v>
      </c>
      <c r="B2" s="14"/>
      <c r="C2" s="14"/>
      <c r="D2" s="14"/>
      <c r="K2" s="14" t="s">
        <v>1</v>
      </c>
      <c r="L2" s="14"/>
      <c r="M2" s="14"/>
    </row>
    <row r="3" spans="1:13" ht="30" customHeight="1" x14ac:dyDescent="0.15">
      <c r="A3" s="15" t="s">
        <v>2</v>
      </c>
      <c r="B3" s="15"/>
      <c r="C3" s="15"/>
      <c r="D3" s="15"/>
      <c r="K3" s="15" t="s">
        <v>3</v>
      </c>
      <c r="L3" s="15"/>
      <c r="M3" s="15"/>
    </row>
    <row r="4" spans="1:13" ht="15" customHeight="1" x14ac:dyDescent="0.15">
      <c r="A4" s="16" t="s">
        <v>4</v>
      </c>
      <c r="B4" s="16"/>
      <c r="C4" s="16"/>
      <c r="D4" s="16"/>
      <c r="K4" s="16" t="s">
        <v>4</v>
      </c>
      <c r="L4" s="16"/>
      <c r="M4" s="16"/>
    </row>
    <row r="5" spans="1:13" ht="30" customHeight="1" x14ac:dyDescent="0.15">
      <c r="A5" s="8"/>
      <c r="B5" s="15" t="s">
        <v>5</v>
      </c>
      <c r="C5" s="15"/>
      <c r="D5" s="15"/>
      <c r="K5" s="8"/>
      <c r="L5" s="15" t="s">
        <v>6</v>
      </c>
      <c r="M5" s="15"/>
    </row>
    <row r="6" spans="1:13" ht="15" customHeight="1" x14ac:dyDescent="0.15">
      <c r="A6" s="5" t="s">
        <v>7</v>
      </c>
      <c r="B6" s="16" t="s">
        <v>8</v>
      </c>
      <c r="C6" s="16"/>
      <c r="D6" s="16"/>
      <c r="K6" s="5" t="s">
        <v>7</v>
      </c>
      <c r="L6" s="16" t="s">
        <v>8</v>
      </c>
      <c r="M6" s="16"/>
    </row>
    <row r="7" spans="1:13" ht="30" customHeight="1" x14ac:dyDescent="0.15">
      <c r="A7" s="17" t="s">
        <v>9</v>
      </c>
      <c r="B7" s="17"/>
      <c r="C7" s="17"/>
      <c r="D7" s="17"/>
      <c r="K7" s="17" t="s">
        <v>9</v>
      </c>
      <c r="L7" s="17"/>
      <c r="M7" s="17"/>
    </row>
    <row r="8" spans="1:13" ht="20.100000000000001" customHeight="1" x14ac:dyDescent="0.15">
      <c r="K8" s="17" t="s">
        <v>10</v>
      </c>
      <c r="L8" s="17"/>
      <c r="M8" s="17"/>
    </row>
    <row r="9" spans="1:13" ht="20.100000000000001" customHeight="1" x14ac:dyDescent="0.15"/>
    <row r="10" spans="1:13" ht="30" customHeight="1" x14ac:dyDescent="0.15">
      <c r="A10" s="18" t="s">
        <v>11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30" customHeight="1" x14ac:dyDescent="0.15">
      <c r="A11" s="18" t="s">
        <v>12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30" customHeight="1" x14ac:dyDescent="0.15">
      <c r="G12" s="18" t="s">
        <v>13</v>
      </c>
      <c r="H12" s="18"/>
      <c r="I12" s="18"/>
      <c r="K12" s="3" t="s">
        <v>14</v>
      </c>
      <c r="L12" s="19"/>
      <c r="M12" s="19"/>
    </row>
    <row r="13" spans="1:13" ht="30" customHeight="1" x14ac:dyDescent="0.15">
      <c r="A13" s="20" t="s">
        <v>15</v>
      </c>
      <c r="B13" s="20"/>
      <c r="C13" s="20"/>
      <c r="D13" s="20"/>
      <c r="E13" s="20" t="s">
        <v>16</v>
      </c>
      <c r="F13" s="20"/>
      <c r="G13" s="20"/>
      <c r="H13" s="20"/>
      <c r="I13" s="20"/>
      <c r="J13" s="20"/>
      <c r="K13" s="3" t="s">
        <v>17</v>
      </c>
      <c r="L13" s="19" t="s">
        <v>18</v>
      </c>
      <c r="M13" s="19"/>
    </row>
    <row r="14" spans="1:13" ht="30" customHeight="1" x14ac:dyDescent="0.15">
      <c r="A14" s="20" t="s">
        <v>19</v>
      </c>
      <c r="B14" s="20"/>
      <c r="C14" s="20"/>
      <c r="D14" s="20"/>
      <c r="E14" s="20" t="s">
        <v>20</v>
      </c>
      <c r="F14" s="20"/>
      <c r="G14" s="20"/>
      <c r="H14" s="20"/>
      <c r="I14" s="20"/>
      <c r="J14" s="20"/>
      <c r="K14" s="3" t="s">
        <v>21</v>
      </c>
      <c r="L14" s="19" t="s">
        <v>22</v>
      </c>
      <c r="M14" s="19"/>
    </row>
    <row r="15" spans="1:13" ht="30" customHeight="1" x14ac:dyDescent="0.15">
      <c r="A15" s="20" t="s">
        <v>23</v>
      </c>
      <c r="B15" s="20"/>
      <c r="C15" s="20"/>
      <c r="D15" s="20"/>
      <c r="E15" s="20" t="s">
        <v>24</v>
      </c>
      <c r="F15" s="20"/>
      <c r="G15" s="20"/>
      <c r="H15" s="20"/>
      <c r="I15" s="20"/>
      <c r="J15" s="20"/>
      <c r="K15" s="3" t="s">
        <v>25</v>
      </c>
      <c r="L15" s="19" t="s">
        <v>26</v>
      </c>
      <c r="M15" s="19"/>
    </row>
    <row r="16" spans="1:13" ht="30" customHeight="1" x14ac:dyDescent="0.15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3" t="s">
        <v>28</v>
      </c>
      <c r="L16" s="19" t="s">
        <v>29</v>
      </c>
      <c r="M16" s="19"/>
    </row>
    <row r="17" spans="2:13" ht="30" customHeight="1" x14ac:dyDescent="0.15">
      <c r="K17" s="3" t="s">
        <v>28</v>
      </c>
      <c r="L17" s="19" t="s">
        <v>29</v>
      </c>
      <c r="M17" s="19"/>
    </row>
    <row r="18" spans="2:13" ht="15" customHeight="1" x14ac:dyDescent="0.15"/>
    <row r="19" spans="2:13" ht="20.100000000000001" customHeight="1" x14ac:dyDescent="0.15">
      <c r="B19" s="21" t="s">
        <v>30</v>
      </c>
      <c r="C19" s="21"/>
      <c r="D19" s="21"/>
      <c r="E19" s="21"/>
      <c r="F19" s="21"/>
      <c r="G19" s="21"/>
      <c r="I19" s="21" t="s">
        <v>30</v>
      </c>
      <c r="J19" s="21"/>
      <c r="K19" s="21"/>
      <c r="L19" s="21"/>
      <c r="M19" s="21"/>
    </row>
    <row r="20" spans="2:13" ht="20.100000000000001" customHeight="1" x14ac:dyDescent="0.15">
      <c r="B20" s="22" t="s">
        <v>31</v>
      </c>
      <c r="C20" s="22"/>
      <c r="D20" s="22"/>
      <c r="E20" s="22"/>
      <c r="F20" s="22"/>
      <c r="G20" s="22"/>
      <c r="I20" s="22" t="s">
        <v>32</v>
      </c>
      <c r="J20" s="22"/>
      <c r="K20" s="22"/>
      <c r="L20" s="22"/>
      <c r="M20" s="22"/>
    </row>
    <row r="21" spans="2:13" ht="20.100000000000001" customHeight="1" x14ac:dyDescent="0.15">
      <c r="B21" s="22" t="s">
        <v>33</v>
      </c>
      <c r="C21" s="22"/>
      <c r="D21" s="22"/>
      <c r="E21" s="22"/>
      <c r="F21" s="22"/>
      <c r="G21" s="22"/>
      <c r="I21" s="22" t="s">
        <v>34</v>
      </c>
      <c r="J21" s="22"/>
      <c r="K21" s="22"/>
      <c r="L21" s="22"/>
      <c r="M21" s="22"/>
    </row>
    <row r="22" spans="2:13" ht="20.100000000000001" customHeight="1" x14ac:dyDescent="0.15">
      <c r="B22" s="22" t="s">
        <v>35</v>
      </c>
      <c r="C22" s="22"/>
      <c r="D22" s="22"/>
      <c r="E22" s="22"/>
      <c r="F22" s="22"/>
      <c r="G22" s="22"/>
      <c r="I22" s="22" t="s">
        <v>36</v>
      </c>
      <c r="J22" s="22"/>
      <c r="K22" s="22"/>
      <c r="L22" s="22"/>
      <c r="M22" s="22"/>
    </row>
    <row r="23" spans="2:13" ht="20.100000000000001" customHeight="1" x14ac:dyDescent="0.15">
      <c r="B23" s="22" t="s">
        <v>37</v>
      </c>
      <c r="C23" s="22"/>
      <c r="D23" s="22"/>
      <c r="E23" s="22"/>
      <c r="F23" s="22"/>
      <c r="G23" s="22"/>
      <c r="I23" s="22" t="s">
        <v>38</v>
      </c>
      <c r="J23" s="22"/>
      <c r="K23" s="22"/>
      <c r="L23" s="22"/>
      <c r="M23" s="22"/>
    </row>
    <row r="24" spans="2:13" ht="20.100000000000001" customHeight="1" x14ac:dyDescent="0.15">
      <c r="B24" s="22" t="s">
        <v>39</v>
      </c>
      <c r="C24" s="22"/>
      <c r="D24" s="22"/>
      <c r="E24" s="22"/>
      <c r="F24" s="22"/>
      <c r="G24" s="22"/>
      <c r="I24" s="22" t="s">
        <v>39</v>
      </c>
      <c r="J24" s="22"/>
      <c r="K24" s="22"/>
      <c r="L24" s="22"/>
      <c r="M24" s="22"/>
    </row>
    <row r="25" spans="2:13" ht="20.100000000000001" customHeight="1" x14ac:dyDescent="0.15">
      <c r="B25" s="23" t="s">
        <v>40</v>
      </c>
      <c r="C25" s="23"/>
      <c r="D25" s="23"/>
      <c r="E25" s="23"/>
      <c r="F25" s="23"/>
      <c r="G25" s="23"/>
      <c r="I25" s="23" t="s">
        <v>41</v>
      </c>
      <c r="J25" s="23"/>
      <c r="K25" s="23"/>
      <c r="L25" s="23"/>
      <c r="M25" s="23"/>
    </row>
  </sheetData>
  <sheetProtection password="CE13" sheet="1" objects="1" scenarios="1"/>
  <mergeCells count="44">
    <mergeCell ref="B24:G24"/>
    <mergeCell ref="I24:M24"/>
    <mergeCell ref="B25:G25"/>
    <mergeCell ref="I25:M25"/>
    <mergeCell ref="B21:G21"/>
    <mergeCell ref="I21:M21"/>
    <mergeCell ref="B22:G22"/>
    <mergeCell ref="I22:M22"/>
    <mergeCell ref="B23:G23"/>
    <mergeCell ref="I23:M23"/>
    <mergeCell ref="L17:M17"/>
    <mergeCell ref="B19:G19"/>
    <mergeCell ref="I19:M19"/>
    <mergeCell ref="B20:G20"/>
    <mergeCell ref="I20:M20"/>
    <mergeCell ref="A15:D15"/>
    <mergeCell ref="E15:J15"/>
    <mergeCell ref="L15:M15"/>
    <mergeCell ref="A16:D16"/>
    <mergeCell ref="E16:J16"/>
    <mergeCell ref="L16:M16"/>
    <mergeCell ref="A13:D13"/>
    <mergeCell ref="E13:J13"/>
    <mergeCell ref="L13:M13"/>
    <mergeCell ref="A14:D14"/>
    <mergeCell ref="E14:J14"/>
    <mergeCell ref="L14:M14"/>
    <mergeCell ref="K8:M8"/>
    <mergeCell ref="A10:M10"/>
    <mergeCell ref="A11:M11"/>
    <mergeCell ref="G12:I12"/>
    <mergeCell ref="L12:M12"/>
    <mergeCell ref="B5:D5"/>
    <mergeCell ref="L5:M5"/>
    <mergeCell ref="B6:D6"/>
    <mergeCell ref="L6:M6"/>
    <mergeCell ref="A7:D7"/>
    <mergeCell ref="K7:M7"/>
    <mergeCell ref="A2:D2"/>
    <mergeCell ref="K2:M2"/>
    <mergeCell ref="A3:D3"/>
    <mergeCell ref="K3:M3"/>
    <mergeCell ref="A4:D4"/>
    <mergeCell ref="K4:M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1"/>
  <sheetViews>
    <sheetView workbookViewId="0"/>
  </sheetViews>
  <sheetFormatPr defaultRowHeight="10.5" x14ac:dyDescent="0.15"/>
  <cols>
    <col min="1" max="1" width="47.7109375" customWidth="1"/>
    <col min="2" max="5" width="22.85546875" customWidth="1"/>
  </cols>
  <sheetData>
    <row r="1" spans="1:5" ht="24.95" customHeight="1" x14ac:dyDescent="0.15">
      <c r="A1" s="18" t="s">
        <v>1099</v>
      </c>
      <c r="B1" s="18"/>
      <c r="C1" s="18"/>
      <c r="D1" s="18"/>
      <c r="E1" s="18"/>
    </row>
    <row r="2" spans="1:5" ht="30" customHeight="1" x14ac:dyDescent="0.15">
      <c r="A2" s="6" t="s">
        <v>1100</v>
      </c>
      <c r="B2" s="6" t="s">
        <v>1101</v>
      </c>
      <c r="C2" s="6" t="s">
        <v>1102</v>
      </c>
      <c r="D2" s="6" t="s">
        <v>1103</v>
      </c>
      <c r="E2" s="6" t="s">
        <v>1104</v>
      </c>
    </row>
    <row r="3" spans="1:5" ht="30" customHeight="1" x14ac:dyDescent="0.15">
      <c r="A3" s="9" t="s">
        <v>126</v>
      </c>
      <c r="B3" s="11">
        <v>47.5</v>
      </c>
      <c r="C3" s="11">
        <v>0</v>
      </c>
      <c r="D3" s="11">
        <v>20982675</v>
      </c>
      <c r="E3" s="11">
        <f t="shared" ref="E3:E34" si="0">C3-D3</f>
        <v>-20982675</v>
      </c>
    </row>
    <row r="4" spans="1:5" ht="30" customHeight="1" x14ac:dyDescent="0.15">
      <c r="A4" s="13" t="s">
        <v>1105</v>
      </c>
      <c r="B4" s="10">
        <v>1</v>
      </c>
      <c r="C4" s="10">
        <v>0</v>
      </c>
      <c r="D4" s="10">
        <v>233925</v>
      </c>
      <c r="E4" s="10">
        <f t="shared" si="0"/>
        <v>-233925</v>
      </c>
    </row>
    <row r="5" spans="1:5" ht="30" customHeight="1" x14ac:dyDescent="0.15">
      <c r="A5" s="13" t="s">
        <v>1105</v>
      </c>
      <c r="B5" s="10">
        <v>6</v>
      </c>
      <c r="C5" s="10">
        <v>0</v>
      </c>
      <c r="D5" s="10">
        <v>1122840</v>
      </c>
      <c r="E5" s="10">
        <f t="shared" si="0"/>
        <v>-1122840</v>
      </c>
    </row>
    <row r="6" spans="1:5" ht="30" customHeight="1" x14ac:dyDescent="0.15">
      <c r="A6" s="13" t="s">
        <v>1106</v>
      </c>
      <c r="B6" s="10">
        <v>1</v>
      </c>
      <c r="C6" s="10">
        <v>0</v>
      </c>
      <c r="D6" s="10">
        <v>187875</v>
      </c>
      <c r="E6" s="10">
        <f t="shared" si="0"/>
        <v>-187875</v>
      </c>
    </row>
    <row r="7" spans="1:5" ht="30" customHeight="1" x14ac:dyDescent="0.15">
      <c r="A7" s="13" t="s">
        <v>1106</v>
      </c>
      <c r="B7" s="10">
        <v>5</v>
      </c>
      <c r="C7" s="10">
        <v>0</v>
      </c>
      <c r="D7" s="10">
        <v>3006000</v>
      </c>
      <c r="E7" s="10">
        <f t="shared" si="0"/>
        <v>-3006000</v>
      </c>
    </row>
    <row r="8" spans="1:5" ht="30" customHeight="1" x14ac:dyDescent="0.15">
      <c r="A8" s="13" t="s">
        <v>1107</v>
      </c>
      <c r="B8" s="10">
        <v>1</v>
      </c>
      <c r="C8" s="10">
        <v>0</v>
      </c>
      <c r="D8" s="10">
        <v>187140</v>
      </c>
      <c r="E8" s="10">
        <f t="shared" si="0"/>
        <v>-187140</v>
      </c>
    </row>
    <row r="9" spans="1:5" ht="30" customHeight="1" x14ac:dyDescent="0.15">
      <c r="A9" s="13" t="s">
        <v>1108</v>
      </c>
      <c r="B9" s="10">
        <v>1</v>
      </c>
      <c r="C9" s="10">
        <v>0</v>
      </c>
      <c r="D9" s="10">
        <v>187140</v>
      </c>
      <c r="E9" s="10">
        <f t="shared" si="0"/>
        <v>-187140</v>
      </c>
    </row>
    <row r="10" spans="1:5" ht="30" customHeight="1" x14ac:dyDescent="0.15">
      <c r="A10" s="13" t="s">
        <v>1109</v>
      </c>
      <c r="B10" s="10">
        <v>3</v>
      </c>
      <c r="C10" s="10">
        <v>0</v>
      </c>
      <c r="D10" s="10">
        <v>561420</v>
      </c>
      <c r="E10" s="10">
        <f t="shared" si="0"/>
        <v>-561420</v>
      </c>
    </row>
    <row r="11" spans="1:5" ht="30" customHeight="1" x14ac:dyDescent="0.15">
      <c r="A11" s="13" t="s">
        <v>1110</v>
      </c>
      <c r="B11" s="10">
        <v>5</v>
      </c>
      <c r="C11" s="10">
        <v>0</v>
      </c>
      <c r="D11" s="10">
        <v>935700</v>
      </c>
      <c r="E11" s="10">
        <f t="shared" si="0"/>
        <v>-935700</v>
      </c>
    </row>
    <row r="12" spans="1:5" ht="30" customHeight="1" x14ac:dyDescent="0.15">
      <c r="A12" s="13" t="s">
        <v>1111</v>
      </c>
      <c r="B12" s="10">
        <v>1</v>
      </c>
      <c r="C12" s="10">
        <v>0</v>
      </c>
      <c r="D12" s="10">
        <v>233925</v>
      </c>
      <c r="E12" s="10">
        <f t="shared" si="0"/>
        <v>-233925</v>
      </c>
    </row>
    <row r="13" spans="1:5" ht="30" customHeight="1" x14ac:dyDescent="0.15">
      <c r="A13" s="13" t="s">
        <v>1112</v>
      </c>
      <c r="B13" s="10">
        <v>2</v>
      </c>
      <c r="C13" s="10">
        <v>0</v>
      </c>
      <c r="D13" s="10">
        <v>438120</v>
      </c>
      <c r="E13" s="10">
        <f t="shared" si="0"/>
        <v>-438120</v>
      </c>
    </row>
    <row r="14" spans="1:5" ht="30" customHeight="1" x14ac:dyDescent="0.15">
      <c r="A14" s="13" t="s">
        <v>1113</v>
      </c>
      <c r="B14" s="10">
        <v>1</v>
      </c>
      <c r="C14" s="10">
        <v>0</v>
      </c>
      <c r="D14" s="10">
        <v>187140</v>
      </c>
      <c r="E14" s="10">
        <f t="shared" si="0"/>
        <v>-187140</v>
      </c>
    </row>
    <row r="15" spans="1:5" ht="30" customHeight="1" x14ac:dyDescent="0.15">
      <c r="A15" s="13" t="s">
        <v>1114</v>
      </c>
      <c r="B15" s="10">
        <v>1</v>
      </c>
      <c r="C15" s="10">
        <v>0</v>
      </c>
      <c r="D15" s="10">
        <v>182220</v>
      </c>
      <c r="E15" s="10">
        <f t="shared" si="0"/>
        <v>-182220</v>
      </c>
    </row>
    <row r="16" spans="1:5" ht="30" customHeight="1" x14ac:dyDescent="0.15">
      <c r="A16" s="13" t="s">
        <v>1115</v>
      </c>
      <c r="B16" s="10">
        <v>6</v>
      </c>
      <c r="C16" s="10">
        <v>0</v>
      </c>
      <c r="D16" s="10">
        <v>5442840</v>
      </c>
      <c r="E16" s="10">
        <f t="shared" si="0"/>
        <v>-5442840</v>
      </c>
    </row>
    <row r="17" spans="1:5" ht="30" customHeight="1" x14ac:dyDescent="0.15">
      <c r="A17" s="13" t="s">
        <v>1115</v>
      </c>
      <c r="B17" s="10">
        <v>6</v>
      </c>
      <c r="C17" s="10">
        <v>0</v>
      </c>
      <c r="D17" s="10">
        <v>1122840</v>
      </c>
      <c r="E17" s="10">
        <f t="shared" si="0"/>
        <v>-1122840</v>
      </c>
    </row>
    <row r="18" spans="1:5" ht="30" customHeight="1" x14ac:dyDescent="0.15">
      <c r="A18" s="13" t="s">
        <v>1106</v>
      </c>
      <c r="B18" s="10">
        <v>2.5</v>
      </c>
      <c r="C18" s="10">
        <v>0</v>
      </c>
      <c r="D18" s="10">
        <v>1425750</v>
      </c>
      <c r="E18" s="10">
        <f t="shared" si="0"/>
        <v>-1425750</v>
      </c>
    </row>
    <row r="19" spans="1:5" ht="30" customHeight="1" x14ac:dyDescent="0.15">
      <c r="A19" s="13" t="s">
        <v>1116</v>
      </c>
      <c r="B19" s="10">
        <v>1</v>
      </c>
      <c r="C19" s="10">
        <v>0</v>
      </c>
      <c r="D19" s="10">
        <v>187140</v>
      </c>
      <c r="E19" s="10">
        <f t="shared" si="0"/>
        <v>-187140</v>
      </c>
    </row>
    <row r="20" spans="1:5" ht="30" customHeight="1" x14ac:dyDescent="0.15">
      <c r="A20" s="13" t="s">
        <v>1117</v>
      </c>
      <c r="B20" s="10">
        <v>1</v>
      </c>
      <c r="C20" s="10">
        <v>0</v>
      </c>
      <c r="D20" s="10">
        <v>193140</v>
      </c>
      <c r="E20" s="10">
        <f t="shared" si="0"/>
        <v>-193140</v>
      </c>
    </row>
    <row r="21" spans="1:5" ht="30" customHeight="1" x14ac:dyDescent="0.15">
      <c r="A21" s="13" t="s">
        <v>1118</v>
      </c>
      <c r="B21" s="10">
        <v>1</v>
      </c>
      <c r="C21" s="10">
        <v>0</v>
      </c>
      <c r="D21" s="10">
        <v>182220</v>
      </c>
      <c r="E21" s="10">
        <f t="shared" si="0"/>
        <v>-182220</v>
      </c>
    </row>
    <row r="22" spans="1:5" ht="30" customHeight="1" x14ac:dyDescent="0.15">
      <c r="A22" s="13" t="s">
        <v>1119</v>
      </c>
      <c r="B22" s="10">
        <v>1</v>
      </c>
      <c r="C22" s="10">
        <v>0</v>
      </c>
      <c r="D22" s="10">
        <v>4744080</v>
      </c>
      <c r="E22" s="10">
        <f t="shared" si="0"/>
        <v>-4744080</v>
      </c>
    </row>
    <row r="23" spans="1:5" ht="30" customHeight="1" x14ac:dyDescent="0.15">
      <c r="A23" s="13" t="s">
        <v>1120</v>
      </c>
      <c r="B23" s="10">
        <v>1</v>
      </c>
      <c r="C23" s="10">
        <v>0</v>
      </c>
      <c r="D23" s="10">
        <v>221220</v>
      </c>
      <c r="E23" s="10">
        <f t="shared" si="0"/>
        <v>-221220</v>
      </c>
    </row>
    <row r="24" spans="1:5" ht="30" customHeight="1" x14ac:dyDescent="0.15">
      <c r="A24" s="9" t="s">
        <v>1121</v>
      </c>
      <c r="B24" s="11">
        <v>173</v>
      </c>
      <c r="C24" s="11">
        <v>0</v>
      </c>
      <c r="D24" s="11">
        <v>149700029.66999999</v>
      </c>
      <c r="E24" s="11">
        <f t="shared" si="0"/>
        <v>-149700029.66999999</v>
      </c>
    </row>
    <row r="25" spans="1:5" ht="30" customHeight="1" x14ac:dyDescent="0.15">
      <c r="A25" s="13" t="s">
        <v>1122</v>
      </c>
      <c r="B25" s="10">
        <v>3</v>
      </c>
      <c r="C25" s="10">
        <v>0</v>
      </c>
      <c r="D25" s="10">
        <v>682998.75</v>
      </c>
      <c r="E25" s="10">
        <f t="shared" si="0"/>
        <v>-682998.75</v>
      </c>
    </row>
    <row r="26" spans="1:5" ht="30" customHeight="1" x14ac:dyDescent="0.15">
      <c r="A26" s="13" t="s">
        <v>1123</v>
      </c>
      <c r="B26" s="10">
        <v>3</v>
      </c>
      <c r="C26" s="10">
        <v>0</v>
      </c>
      <c r="D26" s="10">
        <v>11252925</v>
      </c>
      <c r="E26" s="10">
        <f t="shared" si="0"/>
        <v>-11252925</v>
      </c>
    </row>
    <row r="27" spans="1:5" ht="30" customHeight="1" x14ac:dyDescent="0.15">
      <c r="A27" s="13" t="s">
        <v>1124</v>
      </c>
      <c r="B27" s="10">
        <v>12</v>
      </c>
      <c r="C27" s="10">
        <v>0</v>
      </c>
      <c r="D27" s="10">
        <v>7017300</v>
      </c>
      <c r="E27" s="10">
        <f t="shared" si="0"/>
        <v>-7017300</v>
      </c>
    </row>
    <row r="28" spans="1:5" ht="30" customHeight="1" x14ac:dyDescent="0.15">
      <c r="A28" s="13" t="s">
        <v>1125</v>
      </c>
      <c r="B28" s="10">
        <v>20</v>
      </c>
      <c r="C28" s="10">
        <v>0</v>
      </c>
      <c r="D28" s="10">
        <v>7695450</v>
      </c>
      <c r="E28" s="10">
        <f t="shared" si="0"/>
        <v>-7695450</v>
      </c>
    </row>
    <row r="29" spans="1:5" ht="30" customHeight="1" x14ac:dyDescent="0.15">
      <c r="A29" s="13" t="s">
        <v>1126</v>
      </c>
      <c r="B29" s="10">
        <v>3</v>
      </c>
      <c r="C29" s="10">
        <v>0</v>
      </c>
      <c r="D29" s="10">
        <v>5581788.75</v>
      </c>
      <c r="E29" s="10">
        <f t="shared" si="0"/>
        <v>-5581788.75</v>
      </c>
    </row>
    <row r="30" spans="1:5" ht="30" customHeight="1" x14ac:dyDescent="0.15">
      <c r="A30" s="13" t="s">
        <v>1127</v>
      </c>
      <c r="B30" s="10">
        <v>5</v>
      </c>
      <c r="C30" s="10">
        <v>0</v>
      </c>
      <c r="D30" s="10">
        <v>11836125</v>
      </c>
      <c r="E30" s="10">
        <f t="shared" si="0"/>
        <v>-11836125</v>
      </c>
    </row>
    <row r="31" spans="1:5" ht="30" customHeight="1" x14ac:dyDescent="0.15">
      <c r="A31" s="13" t="s">
        <v>1127</v>
      </c>
      <c r="B31" s="10">
        <v>2</v>
      </c>
      <c r="C31" s="10">
        <v>0</v>
      </c>
      <c r="D31" s="10">
        <v>653100</v>
      </c>
      <c r="E31" s="10">
        <f t="shared" si="0"/>
        <v>-653100</v>
      </c>
    </row>
    <row r="32" spans="1:5" ht="30" customHeight="1" x14ac:dyDescent="0.15">
      <c r="A32" s="13" t="s">
        <v>1128</v>
      </c>
      <c r="B32" s="10">
        <v>2</v>
      </c>
      <c r="C32" s="10">
        <v>0</v>
      </c>
      <c r="D32" s="10">
        <v>495840</v>
      </c>
      <c r="E32" s="10">
        <f t="shared" si="0"/>
        <v>-495840</v>
      </c>
    </row>
    <row r="33" spans="1:5" ht="30" customHeight="1" x14ac:dyDescent="0.15">
      <c r="A33" s="13" t="s">
        <v>1127</v>
      </c>
      <c r="B33" s="10">
        <v>1</v>
      </c>
      <c r="C33" s="10">
        <v>0</v>
      </c>
      <c r="D33" s="10">
        <v>8058477.21</v>
      </c>
      <c r="E33" s="10">
        <f t="shared" si="0"/>
        <v>-8058477.21</v>
      </c>
    </row>
    <row r="34" spans="1:5" ht="30" customHeight="1" x14ac:dyDescent="0.15">
      <c r="A34" s="13" t="s">
        <v>1123</v>
      </c>
      <c r="B34" s="10">
        <v>4</v>
      </c>
      <c r="C34" s="10">
        <v>0</v>
      </c>
      <c r="D34" s="10">
        <v>6183240</v>
      </c>
      <c r="E34" s="10">
        <f t="shared" si="0"/>
        <v>-6183240</v>
      </c>
    </row>
    <row r="35" spans="1:5" ht="30" customHeight="1" x14ac:dyDescent="0.15">
      <c r="A35" s="13" t="s">
        <v>1129</v>
      </c>
      <c r="B35" s="10">
        <v>3</v>
      </c>
      <c r="C35" s="10">
        <v>0</v>
      </c>
      <c r="D35" s="10">
        <v>2044512</v>
      </c>
      <c r="E35" s="10">
        <f t="shared" ref="E35:E66" si="1">C35-D35</f>
        <v>-2044512</v>
      </c>
    </row>
    <row r="36" spans="1:5" ht="30" customHeight="1" x14ac:dyDescent="0.15">
      <c r="A36" s="13" t="s">
        <v>1127</v>
      </c>
      <c r="B36" s="10">
        <v>6</v>
      </c>
      <c r="C36" s="10">
        <v>0</v>
      </c>
      <c r="D36" s="10">
        <v>8399576.0500000007</v>
      </c>
      <c r="E36" s="10">
        <f t="shared" si="1"/>
        <v>-8399576.0500000007</v>
      </c>
    </row>
    <row r="37" spans="1:5" ht="30" customHeight="1" x14ac:dyDescent="0.15">
      <c r="A37" s="13" t="s">
        <v>1130</v>
      </c>
      <c r="B37" s="10">
        <v>11</v>
      </c>
      <c r="C37" s="10">
        <v>0</v>
      </c>
      <c r="D37" s="10">
        <v>10094700</v>
      </c>
      <c r="E37" s="10">
        <f t="shared" si="1"/>
        <v>-10094700</v>
      </c>
    </row>
    <row r="38" spans="1:5" ht="30" customHeight="1" x14ac:dyDescent="0.15">
      <c r="A38" s="13" t="s">
        <v>1125</v>
      </c>
      <c r="B38" s="10">
        <v>14</v>
      </c>
      <c r="C38" s="10">
        <v>0</v>
      </c>
      <c r="D38" s="10">
        <v>6409452</v>
      </c>
      <c r="E38" s="10">
        <f t="shared" si="1"/>
        <v>-6409452</v>
      </c>
    </row>
    <row r="39" spans="1:5" ht="30" customHeight="1" x14ac:dyDescent="0.15">
      <c r="A39" s="13" t="s">
        <v>1128</v>
      </c>
      <c r="B39" s="10">
        <v>7</v>
      </c>
      <c r="C39" s="10">
        <v>0</v>
      </c>
      <c r="D39" s="10">
        <v>7562184</v>
      </c>
      <c r="E39" s="10">
        <f t="shared" si="1"/>
        <v>-7562184</v>
      </c>
    </row>
    <row r="40" spans="1:5" ht="30" customHeight="1" x14ac:dyDescent="0.15">
      <c r="A40" s="13" t="s">
        <v>1126</v>
      </c>
      <c r="B40" s="10">
        <v>26</v>
      </c>
      <c r="C40" s="10">
        <v>0</v>
      </c>
      <c r="D40" s="10">
        <v>7500330.2400000002</v>
      </c>
      <c r="E40" s="10">
        <f t="shared" si="1"/>
        <v>-7500330.2400000002</v>
      </c>
    </row>
    <row r="41" spans="1:5" ht="30" customHeight="1" x14ac:dyDescent="0.15">
      <c r="A41" s="13" t="s">
        <v>1127</v>
      </c>
      <c r="B41" s="10">
        <v>14</v>
      </c>
      <c r="C41" s="10">
        <v>0</v>
      </c>
      <c r="D41" s="10">
        <v>12048960</v>
      </c>
      <c r="E41" s="10">
        <f t="shared" si="1"/>
        <v>-12048960</v>
      </c>
    </row>
    <row r="42" spans="1:5" ht="30" customHeight="1" x14ac:dyDescent="0.15">
      <c r="A42" s="13" t="s">
        <v>1131</v>
      </c>
      <c r="B42" s="10">
        <v>4</v>
      </c>
      <c r="C42" s="10">
        <v>0</v>
      </c>
      <c r="D42" s="10">
        <v>2102688</v>
      </c>
      <c r="E42" s="10">
        <f t="shared" si="1"/>
        <v>-2102688</v>
      </c>
    </row>
    <row r="43" spans="1:5" ht="30" customHeight="1" x14ac:dyDescent="0.15">
      <c r="A43" s="13" t="s">
        <v>1132</v>
      </c>
      <c r="B43" s="10">
        <v>4</v>
      </c>
      <c r="C43" s="10">
        <v>0</v>
      </c>
      <c r="D43" s="10">
        <v>5294880</v>
      </c>
      <c r="E43" s="10">
        <f t="shared" si="1"/>
        <v>-5294880</v>
      </c>
    </row>
    <row r="44" spans="1:5" ht="30" customHeight="1" x14ac:dyDescent="0.15">
      <c r="A44" s="13" t="s">
        <v>1130</v>
      </c>
      <c r="B44" s="10">
        <v>5</v>
      </c>
      <c r="C44" s="10">
        <v>0</v>
      </c>
      <c r="D44" s="10">
        <v>9803125</v>
      </c>
      <c r="E44" s="10">
        <f t="shared" si="1"/>
        <v>-9803125</v>
      </c>
    </row>
    <row r="45" spans="1:5" ht="30" customHeight="1" x14ac:dyDescent="0.15">
      <c r="A45" s="13" t="s">
        <v>1126</v>
      </c>
      <c r="B45" s="10">
        <v>6</v>
      </c>
      <c r="C45" s="10">
        <v>0</v>
      </c>
      <c r="D45" s="10">
        <v>2693620.67</v>
      </c>
      <c r="E45" s="10">
        <f t="shared" si="1"/>
        <v>-2693620.67</v>
      </c>
    </row>
    <row r="46" spans="1:5" ht="30" customHeight="1" x14ac:dyDescent="0.15">
      <c r="A46" s="13" t="s">
        <v>1131</v>
      </c>
      <c r="B46" s="10">
        <v>8</v>
      </c>
      <c r="C46" s="10">
        <v>0</v>
      </c>
      <c r="D46" s="10">
        <v>6120936</v>
      </c>
      <c r="E46" s="10">
        <f t="shared" si="1"/>
        <v>-6120936</v>
      </c>
    </row>
    <row r="47" spans="1:5" ht="30" customHeight="1" x14ac:dyDescent="0.15">
      <c r="A47" s="13" t="s">
        <v>1131</v>
      </c>
      <c r="B47" s="10">
        <v>4</v>
      </c>
      <c r="C47" s="10">
        <v>0</v>
      </c>
      <c r="D47" s="10">
        <v>7993576</v>
      </c>
      <c r="E47" s="10">
        <f t="shared" si="1"/>
        <v>-7993576</v>
      </c>
    </row>
    <row r="48" spans="1:5" ht="30" customHeight="1" x14ac:dyDescent="0.15">
      <c r="A48" s="13" t="s">
        <v>1126</v>
      </c>
      <c r="B48" s="10">
        <v>6</v>
      </c>
      <c r="C48" s="10">
        <v>0</v>
      </c>
      <c r="D48" s="10">
        <v>2174245</v>
      </c>
      <c r="E48" s="10">
        <f t="shared" si="1"/>
        <v>-2174245</v>
      </c>
    </row>
    <row r="49" spans="1:5" ht="30" customHeight="1" x14ac:dyDescent="0.15">
      <c r="A49" s="9" t="s">
        <v>1133</v>
      </c>
      <c r="B49" s="11">
        <v>160.5</v>
      </c>
      <c r="C49" s="11">
        <v>0</v>
      </c>
      <c r="D49" s="11">
        <v>64651561.789999999</v>
      </c>
      <c r="E49" s="11">
        <f t="shared" si="1"/>
        <v>-64651561.789999999</v>
      </c>
    </row>
    <row r="50" spans="1:5" ht="30" customHeight="1" x14ac:dyDescent="0.15">
      <c r="A50" s="13" t="s">
        <v>1134</v>
      </c>
      <c r="B50" s="10">
        <v>33</v>
      </c>
      <c r="C50" s="10">
        <v>0</v>
      </c>
      <c r="D50" s="10">
        <v>17228475</v>
      </c>
      <c r="E50" s="10">
        <f t="shared" si="1"/>
        <v>-17228475</v>
      </c>
    </row>
    <row r="51" spans="1:5" ht="30" customHeight="1" x14ac:dyDescent="0.15">
      <c r="A51" s="13" t="s">
        <v>1135</v>
      </c>
      <c r="B51" s="10">
        <v>2</v>
      </c>
      <c r="C51" s="10">
        <v>0</v>
      </c>
      <c r="D51" s="10">
        <v>732900</v>
      </c>
      <c r="E51" s="10">
        <f t="shared" si="1"/>
        <v>-732900</v>
      </c>
    </row>
    <row r="52" spans="1:5" ht="30" customHeight="1" x14ac:dyDescent="0.15">
      <c r="A52" s="13" t="s">
        <v>1135</v>
      </c>
      <c r="B52" s="10">
        <v>10</v>
      </c>
      <c r="C52" s="10">
        <v>0</v>
      </c>
      <c r="D52" s="10">
        <v>2931600</v>
      </c>
      <c r="E52" s="10">
        <f t="shared" si="1"/>
        <v>-2931600</v>
      </c>
    </row>
    <row r="53" spans="1:5" ht="30" customHeight="1" x14ac:dyDescent="0.15">
      <c r="A53" s="13" t="s">
        <v>1135</v>
      </c>
      <c r="B53" s="10">
        <v>4</v>
      </c>
      <c r="C53" s="10">
        <v>0</v>
      </c>
      <c r="D53" s="10">
        <v>939600</v>
      </c>
      <c r="E53" s="10">
        <f t="shared" si="1"/>
        <v>-939600</v>
      </c>
    </row>
    <row r="54" spans="1:5" ht="30" customHeight="1" x14ac:dyDescent="0.15">
      <c r="A54" s="13" t="s">
        <v>1135</v>
      </c>
      <c r="B54" s="10">
        <v>0.5</v>
      </c>
      <c r="C54" s="10">
        <v>0</v>
      </c>
      <c r="D54" s="10">
        <v>94440</v>
      </c>
      <c r="E54" s="10">
        <f t="shared" si="1"/>
        <v>-94440</v>
      </c>
    </row>
    <row r="55" spans="1:5" ht="30" customHeight="1" x14ac:dyDescent="0.15">
      <c r="A55" s="13" t="s">
        <v>1136</v>
      </c>
      <c r="B55" s="10">
        <v>0.5</v>
      </c>
      <c r="C55" s="10">
        <v>0</v>
      </c>
      <c r="D55" s="10">
        <v>146580</v>
      </c>
      <c r="E55" s="10">
        <f t="shared" si="1"/>
        <v>-146580</v>
      </c>
    </row>
    <row r="56" spans="1:5" ht="30" customHeight="1" x14ac:dyDescent="0.15">
      <c r="A56" s="13" t="s">
        <v>1137</v>
      </c>
      <c r="B56" s="10">
        <v>2</v>
      </c>
      <c r="C56" s="10">
        <v>0</v>
      </c>
      <c r="D56" s="10">
        <v>4186320</v>
      </c>
      <c r="E56" s="10">
        <f t="shared" si="1"/>
        <v>-4186320</v>
      </c>
    </row>
    <row r="57" spans="1:5" ht="30" customHeight="1" x14ac:dyDescent="0.15">
      <c r="A57" s="13" t="s">
        <v>1137</v>
      </c>
      <c r="B57" s="10">
        <v>6</v>
      </c>
      <c r="C57" s="10">
        <v>0</v>
      </c>
      <c r="D57" s="10">
        <v>1758960</v>
      </c>
      <c r="E57" s="10">
        <f t="shared" si="1"/>
        <v>-1758960</v>
      </c>
    </row>
    <row r="58" spans="1:5" ht="30" customHeight="1" x14ac:dyDescent="0.15">
      <c r="A58" s="13" t="s">
        <v>1137</v>
      </c>
      <c r="B58" s="10">
        <v>1</v>
      </c>
      <c r="C58" s="10">
        <v>0</v>
      </c>
      <c r="D58" s="10">
        <v>274740</v>
      </c>
      <c r="E58" s="10">
        <f t="shared" si="1"/>
        <v>-274740</v>
      </c>
    </row>
    <row r="59" spans="1:5" ht="30" customHeight="1" x14ac:dyDescent="0.15">
      <c r="A59" s="13" t="s">
        <v>1138</v>
      </c>
      <c r="B59" s="10">
        <v>1</v>
      </c>
      <c r="C59" s="10">
        <v>0</v>
      </c>
      <c r="D59" s="10">
        <v>366450</v>
      </c>
      <c r="E59" s="10">
        <f t="shared" si="1"/>
        <v>-366450</v>
      </c>
    </row>
    <row r="60" spans="1:5" ht="30" customHeight="1" x14ac:dyDescent="0.15">
      <c r="A60" s="13" t="s">
        <v>1138</v>
      </c>
      <c r="B60" s="10">
        <v>5</v>
      </c>
      <c r="C60" s="10">
        <v>0</v>
      </c>
      <c r="D60" s="10">
        <v>1465800</v>
      </c>
      <c r="E60" s="10">
        <f t="shared" si="1"/>
        <v>-1465800</v>
      </c>
    </row>
    <row r="61" spans="1:5" ht="30" customHeight="1" x14ac:dyDescent="0.15">
      <c r="A61" s="13" t="s">
        <v>1139</v>
      </c>
      <c r="B61" s="10">
        <v>1</v>
      </c>
      <c r="C61" s="10">
        <v>0</v>
      </c>
      <c r="D61" s="10">
        <v>469499.39</v>
      </c>
      <c r="E61" s="10">
        <f t="shared" si="1"/>
        <v>-469499.39</v>
      </c>
    </row>
    <row r="62" spans="1:5" ht="30" customHeight="1" x14ac:dyDescent="0.15">
      <c r="A62" s="13" t="s">
        <v>1139</v>
      </c>
      <c r="B62" s="10">
        <v>5</v>
      </c>
      <c r="C62" s="10">
        <v>0</v>
      </c>
      <c r="D62" s="10">
        <v>1465800</v>
      </c>
      <c r="E62" s="10">
        <f t="shared" si="1"/>
        <v>-1465800</v>
      </c>
    </row>
    <row r="63" spans="1:5" ht="30" customHeight="1" x14ac:dyDescent="0.15">
      <c r="A63" s="13" t="s">
        <v>1140</v>
      </c>
      <c r="B63" s="10">
        <v>1</v>
      </c>
      <c r="C63" s="10">
        <v>0</v>
      </c>
      <c r="D63" s="10">
        <v>343425</v>
      </c>
      <c r="E63" s="10">
        <f t="shared" si="1"/>
        <v>-343425</v>
      </c>
    </row>
    <row r="64" spans="1:5" ht="30" customHeight="1" x14ac:dyDescent="0.15">
      <c r="A64" s="13" t="s">
        <v>1140</v>
      </c>
      <c r="B64" s="10">
        <v>6.5</v>
      </c>
      <c r="C64" s="10">
        <v>0</v>
      </c>
      <c r="D64" s="10">
        <v>1905540</v>
      </c>
      <c r="E64" s="10">
        <f t="shared" si="1"/>
        <v>-1905540</v>
      </c>
    </row>
    <row r="65" spans="1:5" ht="30" customHeight="1" x14ac:dyDescent="0.15">
      <c r="A65" s="13" t="s">
        <v>1141</v>
      </c>
      <c r="B65" s="10">
        <v>3</v>
      </c>
      <c r="C65" s="10">
        <v>0</v>
      </c>
      <c r="D65" s="10">
        <v>879480</v>
      </c>
      <c r="E65" s="10">
        <f t="shared" si="1"/>
        <v>-879480</v>
      </c>
    </row>
    <row r="66" spans="1:5" ht="30" customHeight="1" x14ac:dyDescent="0.15">
      <c r="A66" s="13" t="s">
        <v>1141</v>
      </c>
      <c r="B66" s="10">
        <v>1</v>
      </c>
      <c r="C66" s="10">
        <v>0</v>
      </c>
      <c r="D66" s="10">
        <v>234900</v>
      </c>
      <c r="E66" s="10">
        <f t="shared" si="1"/>
        <v>-234900</v>
      </c>
    </row>
    <row r="67" spans="1:5" ht="30" customHeight="1" x14ac:dyDescent="0.15">
      <c r="A67" s="13" t="s">
        <v>1142</v>
      </c>
      <c r="B67" s="10">
        <v>7</v>
      </c>
      <c r="C67" s="10">
        <v>0</v>
      </c>
      <c r="D67" s="10">
        <v>885192</v>
      </c>
      <c r="E67" s="10">
        <f t="shared" ref="E67:E98" si="2">C67-D67</f>
        <v>-885192</v>
      </c>
    </row>
    <row r="68" spans="1:5" ht="30" customHeight="1" x14ac:dyDescent="0.15">
      <c r="A68" s="13" t="s">
        <v>1143</v>
      </c>
      <c r="B68" s="10">
        <v>1</v>
      </c>
      <c r="C68" s="10">
        <v>0</v>
      </c>
      <c r="D68" s="10">
        <v>293160</v>
      </c>
      <c r="E68" s="10">
        <f t="shared" si="2"/>
        <v>-293160</v>
      </c>
    </row>
    <row r="69" spans="1:5" ht="30" customHeight="1" x14ac:dyDescent="0.15">
      <c r="A69" s="13" t="s">
        <v>1144</v>
      </c>
      <c r="B69" s="10">
        <v>1</v>
      </c>
      <c r="C69" s="10">
        <v>0</v>
      </c>
      <c r="D69" s="10">
        <v>274740</v>
      </c>
      <c r="E69" s="10">
        <f t="shared" si="2"/>
        <v>-274740</v>
      </c>
    </row>
    <row r="70" spans="1:5" ht="30" customHeight="1" x14ac:dyDescent="0.15">
      <c r="A70" s="13" t="s">
        <v>1145</v>
      </c>
      <c r="B70" s="10">
        <v>49</v>
      </c>
      <c r="C70" s="10">
        <v>0</v>
      </c>
      <c r="D70" s="10">
        <v>18234540</v>
      </c>
      <c r="E70" s="10">
        <f t="shared" si="2"/>
        <v>-18234540</v>
      </c>
    </row>
    <row r="71" spans="1:5" ht="30" customHeight="1" x14ac:dyDescent="0.15">
      <c r="A71" s="13" t="s">
        <v>1146</v>
      </c>
      <c r="B71" s="10">
        <v>5</v>
      </c>
      <c r="C71" s="10">
        <v>0</v>
      </c>
      <c r="D71" s="10">
        <v>1381800</v>
      </c>
      <c r="E71" s="10">
        <f t="shared" si="2"/>
        <v>-1381800</v>
      </c>
    </row>
    <row r="72" spans="1:5" ht="30" customHeight="1" x14ac:dyDescent="0.15">
      <c r="A72" s="13" t="s">
        <v>1146</v>
      </c>
      <c r="B72" s="10">
        <v>1</v>
      </c>
      <c r="C72" s="10">
        <v>0</v>
      </c>
      <c r="D72" s="10">
        <v>720450</v>
      </c>
      <c r="E72" s="10">
        <f t="shared" si="2"/>
        <v>-720450</v>
      </c>
    </row>
    <row r="73" spans="1:5" ht="30" customHeight="1" x14ac:dyDescent="0.15">
      <c r="A73" s="13" t="s">
        <v>1145</v>
      </c>
      <c r="B73" s="10">
        <v>7</v>
      </c>
      <c r="C73" s="10">
        <v>0</v>
      </c>
      <c r="D73" s="10">
        <v>2674173.6</v>
      </c>
      <c r="E73" s="10">
        <f t="shared" si="2"/>
        <v>-2674173.6</v>
      </c>
    </row>
    <row r="74" spans="1:5" ht="30" customHeight="1" x14ac:dyDescent="0.15">
      <c r="A74" s="13" t="s">
        <v>1147</v>
      </c>
      <c r="B74" s="10">
        <v>1</v>
      </c>
      <c r="C74" s="10">
        <v>0</v>
      </c>
      <c r="D74" s="10">
        <v>978360</v>
      </c>
      <c r="E74" s="10">
        <f t="shared" si="2"/>
        <v>-978360</v>
      </c>
    </row>
    <row r="75" spans="1:5" ht="30" customHeight="1" x14ac:dyDescent="0.15">
      <c r="A75" s="13" t="s">
        <v>1135</v>
      </c>
      <c r="B75" s="10">
        <v>3</v>
      </c>
      <c r="C75" s="10">
        <v>0</v>
      </c>
      <c r="D75" s="10">
        <v>1784700</v>
      </c>
      <c r="E75" s="10">
        <f t="shared" si="2"/>
        <v>-1784700</v>
      </c>
    </row>
    <row r="76" spans="1:5" ht="30" customHeight="1" x14ac:dyDescent="0.15">
      <c r="A76" s="13" t="s">
        <v>1145</v>
      </c>
      <c r="B76" s="10">
        <v>3</v>
      </c>
      <c r="C76" s="10">
        <v>0</v>
      </c>
      <c r="D76" s="10">
        <v>1999936.8</v>
      </c>
      <c r="E76" s="10">
        <f t="shared" si="2"/>
        <v>-1999936.8</v>
      </c>
    </row>
    <row r="77" spans="1:5" ht="30" customHeight="1" x14ac:dyDescent="0.15">
      <c r="A77" s="9" t="s">
        <v>128</v>
      </c>
      <c r="B77" s="11">
        <v>125.5</v>
      </c>
      <c r="C77" s="11">
        <v>0</v>
      </c>
      <c r="D77" s="11">
        <v>21349185.120000001</v>
      </c>
      <c r="E77" s="11">
        <f t="shared" si="2"/>
        <v>-21349185.120000001</v>
      </c>
    </row>
    <row r="78" spans="1:5" ht="30" customHeight="1" x14ac:dyDescent="0.15">
      <c r="A78" s="13" t="s">
        <v>1120</v>
      </c>
      <c r="B78" s="10">
        <v>2</v>
      </c>
      <c r="C78" s="10">
        <v>0</v>
      </c>
      <c r="D78" s="10">
        <v>202440</v>
      </c>
      <c r="E78" s="10">
        <f t="shared" si="2"/>
        <v>-202440</v>
      </c>
    </row>
    <row r="79" spans="1:5" ht="30" customHeight="1" x14ac:dyDescent="0.15">
      <c r="A79" s="13" t="s">
        <v>1148</v>
      </c>
      <c r="B79" s="10">
        <v>6</v>
      </c>
      <c r="C79" s="10">
        <v>0</v>
      </c>
      <c r="D79" s="10">
        <v>648720</v>
      </c>
      <c r="E79" s="10">
        <f t="shared" si="2"/>
        <v>-648720</v>
      </c>
    </row>
    <row r="80" spans="1:5" ht="30" customHeight="1" x14ac:dyDescent="0.15">
      <c r="A80" s="13" t="s">
        <v>1149</v>
      </c>
      <c r="B80" s="10">
        <v>4</v>
      </c>
      <c r="C80" s="10">
        <v>0</v>
      </c>
      <c r="D80" s="10">
        <v>601200</v>
      </c>
      <c r="E80" s="10">
        <f t="shared" si="2"/>
        <v>-601200</v>
      </c>
    </row>
    <row r="81" spans="1:5" ht="30" customHeight="1" x14ac:dyDescent="0.15">
      <c r="A81" s="13" t="s">
        <v>1150</v>
      </c>
      <c r="B81" s="10">
        <v>4</v>
      </c>
      <c r="C81" s="10">
        <v>0</v>
      </c>
      <c r="D81" s="10">
        <v>404880</v>
      </c>
      <c r="E81" s="10">
        <f t="shared" si="2"/>
        <v>-404880</v>
      </c>
    </row>
    <row r="82" spans="1:5" ht="30" customHeight="1" x14ac:dyDescent="0.15">
      <c r="A82" s="13" t="s">
        <v>1151</v>
      </c>
      <c r="B82" s="10">
        <v>6</v>
      </c>
      <c r="C82" s="10">
        <v>0</v>
      </c>
      <c r="D82" s="10">
        <v>689760</v>
      </c>
      <c r="E82" s="10">
        <f t="shared" si="2"/>
        <v>-689760</v>
      </c>
    </row>
    <row r="83" spans="1:5" ht="30" customHeight="1" x14ac:dyDescent="0.15">
      <c r="A83" s="13" t="s">
        <v>1152</v>
      </c>
      <c r="B83" s="10">
        <v>1.5</v>
      </c>
      <c r="C83" s="10">
        <v>0</v>
      </c>
      <c r="D83" s="10">
        <v>181440</v>
      </c>
      <c r="E83" s="10">
        <f t="shared" si="2"/>
        <v>-181440</v>
      </c>
    </row>
    <row r="84" spans="1:5" ht="30" customHeight="1" x14ac:dyDescent="0.15">
      <c r="A84" s="13" t="s">
        <v>1153</v>
      </c>
      <c r="B84" s="10">
        <v>1</v>
      </c>
      <c r="C84" s="10">
        <v>0</v>
      </c>
      <c r="D84" s="10">
        <v>120960</v>
      </c>
      <c r="E84" s="10">
        <f t="shared" si="2"/>
        <v>-120960</v>
      </c>
    </row>
    <row r="85" spans="1:5" ht="30" customHeight="1" x14ac:dyDescent="0.15">
      <c r="A85" s="13" t="s">
        <v>1154</v>
      </c>
      <c r="B85" s="10">
        <v>9</v>
      </c>
      <c r="C85" s="10">
        <v>0</v>
      </c>
      <c r="D85" s="10">
        <v>1219276.8</v>
      </c>
      <c r="E85" s="10">
        <f t="shared" si="2"/>
        <v>-1219276.8</v>
      </c>
    </row>
    <row r="86" spans="1:5" ht="30" customHeight="1" x14ac:dyDescent="0.15">
      <c r="A86" s="13" t="s">
        <v>1155</v>
      </c>
      <c r="B86" s="10">
        <v>11</v>
      </c>
      <c r="C86" s="10">
        <v>0</v>
      </c>
      <c r="D86" s="10">
        <v>1186120.32</v>
      </c>
      <c r="E86" s="10">
        <f t="shared" si="2"/>
        <v>-1186120.32</v>
      </c>
    </row>
    <row r="87" spans="1:5" ht="30" customHeight="1" x14ac:dyDescent="0.15">
      <c r="A87" s="13" t="s">
        <v>1156</v>
      </c>
      <c r="B87" s="10">
        <v>5</v>
      </c>
      <c r="C87" s="10">
        <v>0</v>
      </c>
      <c r="D87" s="10">
        <v>481380</v>
      </c>
      <c r="E87" s="10">
        <f t="shared" si="2"/>
        <v>-481380</v>
      </c>
    </row>
    <row r="88" spans="1:5" ht="30" customHeight="1" x14ac:dyDescent="0.15">
      <c r="A88" s="13" t="s">
        <v>1157</v>
      </c>
      <c r="B88" s="10">
        <v>3</v>
      </c>
      <c r="C88" s="10">
        <v>0</v>
      </c>
      <c r="D88" s="10">
        <v>277416</v>
      </c>
      <c r="E88" s="10">
        <f t="shared" si="2"/>
        <v>-277416</v>
      </c>
    </row>
    <row r="89" spans="1:5" ht="30" customHeight="1" x14ac:dyDescent="0.15">
      <c r="A89" s="13" t="s">
        <v>1158</v>
      </c>
      <c r="B89" s="10">
        <v>5</v>
      </c>
      <c r="C89" s="10">
        <v>0</v>
      </c>
      <c r="D89" s="10">
        <v>588600</v>
      </c>
      <c r="E89" s="10">
        <f t="shared" si="2"/>
        <v>-588600</v>
      </c>
    </row>
    <row r="90" spans="1:5" ht="30" customHeight="1" x14ac:dyDescent="0.15">
      <c r="A90" s="13" t="s">
        <v>1159</v>
      </c>
      <c r="B90" s="10">
        <v>2</v>
      </c>
      <c r="C90" s="10">
        <v>0</v>
      </c>
      <c r="D90" s="10">
        <v>352320</v>
      </c>
      <c r="E90" s="10">
        <f t="shared" si="2"/>
        <v>-352320</v>
      </c>
    </row>
    <row r="91" spans="1:5" ht="30" customHeight="1" x14ac:dyDescent="0.15">
      <c r="A91" s="13" t="s">
        <v>1160</v>
      </c>
      <c r="B91" s="10">
        <v>1</v>
      </c>
      <c r="C91" s="10">
        <v>0</v>
      </c>
      <c r="D91" s="10">
        <v>126960</v>
      </c>
      <c r="E91" s="10">
        <f t="shared" si="2"/>
        <v>-126960</v>
      </c>
    </row>
    <row r="92" spans="1:5" ht="30" customHeight="1" x14ac:dyDescent="0.15">
      <c r="A92" s="13" t="s">
        <v>1161</v>
      </c>
      <c r="B92" s="10">
        <v>2</v>
      </c>
      <c r="C92" s="10">
        <v>0</v>
      </c>
      <c r="D92" s="10">
        <v>202440</v>
      </c>
      <c r="E92" s="10">
        <f t="shared" si="2"/>
        <v>-202440</v>
      </c>
    </row>
    <row r="93" spans="1:5" ht="30" customHeight="1" x14ac:dyDescent="0.15">
      <c r="A93" s="13" t="s">
        <v>1162</v>
      </c>
      <c r="B93" s="10">
        <v>2</v>
      </c>
      <c r="C93" s="10">
        <v>0</v>
      </c>
      <c r="D93" s="10">
        <v>192552</v>
      </c>
      <c r="E93" s="10">
        <f t="shared" si="2"/>
        <v>-192552</v>
      </c>
    </row>
    <row r="94" spans="1:5" ht="30" customHeight="1" x14ac:dyDescent="0.15">
      <c r="A94" s="13" t="s">
        <v>1163</v>
      </c>
      <c r="B94" s="10">
        <v>5</v>
      </c>
      <c r="C94" s="10">
        <v>0</v>
      </c>
      <c r="D94" s="10">
        <v>604800</v>
      </c>
      <c r="E94" s="10">
        <f t="shared" si="2"/>
        <v>-604800</v>
      </c>
    </row>
    <row r="95" spans="1:5" ht="30" customHeight="1" x14ac:dyDescent="0.15">
      <c r="A95" s="13" t="s">
        <v>1164</v>
      </c>
      <c r="B95" s="10">
        <v>1</v>
      </c>
      <c r="C95" s="10">
        <v>0</v>
      </c>
      <c r="D95" s="10">
        <v>117720</v>
      </c>
      <c r="E95" s="10">
        <f t="shared" si="2"/>
        <v>-117720</v>
      </c>
    </row>
    <row r="96" spans="1:5" ht="30" customHeight="1" x14ac:dyDescent="0.15">
      <c r="A96" s="13" t="s">
        <v>1165</v>
      </c>
      <c r="B96" s="10">
        <v>6</v>
      </c>
      <c r="C96" s="10">
        <v>0</v>
      </c>
      <c r="D96" s="10">
        <v>725760</v>
      </c>
      <c r="E96" s="10">
        <f t="shared" si="2"/>
        <v>-725760</v>
      </c>
    </row>
    <row r="97" spans="1:5" ht="30" customHeight="1" x14ac:dyDescent="0.15">
      <c r="A97" s="13" t="s">
        <v>1166</v>
      </c>
      <c r="B97" s="10">
        <v>7</v>
      </c>
      <c r="C97" s="10">
        <v>0</v>
      </c>
      <c r="D97" s="10">
        <v>846720</v>
      </c>
      <c r="E97" s="10">
        <f t="shared" si="2"/>
        <v>-846720</v>
      </c>
    </row>
    <row r="98" spans="1:5" ht="30" customHeight="1" x14ac:dyDescent="0.15">
      <c r="A98" s="13" t="s">
        <v>1167</v>
      </c>
      <c r="B98" s="10">
        <v>1</v>
      </c>
      <c r="C98" s="10">
        <v>0</v>
      </c>
      <c r="D98" s="10">
        <v>92472</v>
      </c>
      <c r="E98" s="10">
        <f t="shared" si="2"/>
        <v>-92472</v>
      </c>
    </row>
    <row r="99" spans="1:5" ht="30" customHeight="1" x14ac:dyDescent="0.15">
      <c r="A99" s="13" t="s">
        <v>1168</v>
      </c>
      <c r="B99" s="10">
        <v>8</v>
      </c>
      <c r="C99" s="10">
        <v>0</v>
      </c>
      <c r="D99" s="10">
        <v>739776</v>
      </c>
      <c r="E99" s="10">
        <f t="shared" ref="E99:E130" si="3">C99-D99</f>
        <v>-739776</v>
      </c>
    </row>
    <row r="100" spans="1:5" ht="30" customHeight="1" x14ac:dyDescent="0.15">
      <c r="A100" s="13" t="s">
        <v>1169</v>
      </c>
      <c r="B100" s="10">
        <v>4</v>
      </c>
      <c r="C100" s="10">
        <v>0</v>
      </c>
      <c r="D100" s="10">
        <v>369888</v>
      </c>
      <c r="E100" s="10">
        <f t="shared" si="3"/>
        <v>-369888</v>
      </c>
    </row>
    <row r="101" spans="1:5" ht="30" customHeight="1" x14ac:dyDescent="0.15">
      <c r="A101" s="13" t="s">
        <v>1170</v>
      </c>
      <c r="B101" s="10">
        <v>26</v>
      </c>
      <c r="C101" s="10">
        <v>0</v>
      </c>
      <c r="D101" s="10">
        <v>10012704</v>
      </c>
      <c r="E101" s="10">
        <f t="shared" si="3"/>
        <v>-10012704</v>
      </c>
    </row>
    <row r="102" spans="1:5" ht="30" customHeight="1" x14ac:dyDescent="0.15">
      <c r="A102" s="13" t="s">
        <v>1154</v>
      </c>
      <c r="B102" s="10">
        <v>3</v>
      </c>
      <c r="C102" s="10">
        <v>0</v>
      </c>
      <c r="D102" s="10">
        <v>362880</v>
      </c>
      <c r="E102" s="10">
        <f t="shared" si="3"/>
        <v>-362880</v>
      </c>
    </row>
    <row r="103" spans="1:5" ht="30" customHeight="1" x14ac:dyDescent="0.15">
      <c r="A103" s="9" t="s">
        <v>120</v>
      </c>
      <c r="B103" s="11">
        <v>78</v>
      </c>
      <c r="C103" s="11">
        <v>1682412</v>
      </c>
      <c r="D103" s="11">
        <v>27465229.449999999</v>
      </c>
      <c r="E103" s="11">
        <f t="shared" si="3"/>
        <v>-25782817.449999999</v>
      </c>
    </row>
    <row r="104" spans="1:5" ht="30" customHeight="1" x14ac:dyDescent="0.15">
      <c r="A104" s="13" t="s">
        <v>1171</v>
      </c>
      <c r="B104" s="10">
        <v>1</v>
      </c>
      <c r="C104" s="10">
        <v>0</v>
      </c>
      <c r="D104" s="10">
        <v>135150</v>
      </c>
      <c r="E104" s="10">
        <f t="shared" si="3"/>
        <v>-135150</v>
      </c>
    </row>
    <row r="105" spans="1:5" ht="30" customHeight="1" x14ac:dyDescent="0.15">
      <c r="A105" s="13" t="s">
        <v>1171</v>
      </c>
      <c r="B105" s="10">
        <v>5</v>
      </c>
      <c r="C105" s="10">
        <v>540600</v>
      </c>
      <c r="D105" s="10">
        <v>540600</v>
      </c>
      <c r="E105" s="10">
        <f t="shared" si="3"/>
        <v>0</v>
      </c>
    </row>
    <row r="106" spans="1:5" ht="30" customHeight="1" x14ac:dyDescent="0.15">
      <c r="A106" s="13" t="s">
        <v>1172</v>
      </c>
      <c r="B106" s="10">
        <v>1</v>
      </c>
      <c r="C106" s="10">
        <v>0</v>
      </c>
      <c r="D106" s="10">
        <v>368100</v>
      </c>
      <c r="E106" s="10">
        <f t="shared" si="3"/>
        <v>-368100</v>
      </c>
    </row>
    <row r="107" spans="1:5" ht="30" customHeight="1" x14ac:dyDescent="0.15">
      <c r="A107" s="13" t="s">
        <v>1173</v>
      </c>
      <c r="B107" s="10">
        <v>3</v>
      </c>
      <c r="C107" s="10">
        <v>883440</v>
      </c>
      <c r="D107" s="10">
        <v>588960</v>
      </c>
      <c r="E107" s="10">
        <f t="shared" si="3"/>
        <v>294480</v>
      </c>
    </row>
    <row r="108" spans="1:5" ht="30" customHeight="1" x14ac:dyDescent="0.15">
      <c r="A108" s="13" t="s">
        <v>1174</v>
      </c>
      <c r="B108" s="10">
        <v>1</v>
      </c>
      <c r="C108" s="10">
        <v>258360</v>
      </c>
      <c r="D108" s="10">
        <v>310032</v>
      </c>
      <c r="E108" s="10">
        <f t="shared" si="3"/>
        <v>-51672</v>
      </c>
    </row>
    <row r="109" spans="1:5" ht="30" customHeight="1" x14ac:dyDescent="0.15">
      <c r="A109" s="13" t="s">
        <v>1175</v>
      </c>
      <c r="B109" s="10">
        <v>1</v>
      </c>
      <c r="C109" s="10">
        <v>12</v>
      </c>
      <c r="D109" s="10">
        <v>350475</v>
      </c>
      <c r="E109" s="10">
        <f t="shared" si="3"/>
        <v>-350463</v>
      </c>
    </row>
    <row r="110" spans="1:5" ht="30" customHeight="1" x14ac:dyDescent="0.15">
      <c r="A110" s="13" t="s">
        <v>1175</v>
      </c>
      <c r="B110" s="10">
        <v>1</v>
      </c>
      <c r="C110" s="10">
        <v>0</v>
      </c>
      <c r="D110" s="10">
        <v>880380</v>
      </c>
      <c r="E110" s="10">
        <f t="shared" si="3"/>
        <v>-880380</v>
      </c>
    </row>
    <row r="111" spans="1:5" ht="30" customHeight="1" x14ac:dyDescent="0.15">
      <c r="A111" s="13" t="s">
        <v>1176</v>
      </c>
      <c r="B111" s="10">
        <v>2</v>
      </c>
      <c r="C111" s="10">
        <v>0</v>
      </c>
      <c r="D111" s="10">
        <v>516720</v>
      </c>
      <c r="E111" s="10">
        <f t="shared" si="3"/>
        <v>-516720</v>
      </c>
    </row>
    <row r="112" spans="1:5" ht="30" customHeight="1" x14ac:dyDescent="0.15">
      <c r="A112" s="13" t="s">
        <v>1175</v>
      </c>
      <c r="B112" s="10">
        <v>2</v>
      </c>
      <c r="C112" s="10">
        <v>0</v>
      </c>
      <c r="D112" s="10">
        <v>560760</v>
      </c>
      <c r="E112" s="10">
        <f t="shared" si="3"/>
        <v>-560760</v>
      </c>
    </row>
    <row r="113" spans="1:5" ht="30" customHeight="1" x14ac:dyDescent="0.15">
      <c r="A113" s="13" t="s">
        <v>1177</v>
      </c>
      <c r="B113" s="10">
        <v>3</v>
      </c>
      <c r="C113" s="10">
        <v>0</v>
      </c>
      <c r="D113" s="10">
        <v>1224360</v>
      </c>
      <c r="E113" s="10">
        <f t="shared" si="3"/>
        <v>-1224360</v>
      </c>
    </row>
    <row r="114" spans="1:5" ht="30" customHeight="1" x14ac:dyDescent="0.15">
      <c r="A114" s="13" t="s">
        <v>1178</v>
      </c>
      <c r="B114" s="10">
        <v>4</v>
      </c>
      <c r="C114" s="10">
        <v>0</v>
      </c>
      <c r="D114" s="10">
        <v>2184720</v>
      </c>
      <c r="E114" s="10">
        <f t="shared" si="3"/>
        <v>-2184720</v>
      </c>
    </row>
    <row r="115" spans="1:5" ht="30" customHeight="1" x14ac:dyDescent="0.15">
      <c r="A115" s="13" t="s">
        <v>1179</v>
      </c>
      <c r="B115" s="10">
        <v>2</v>
      </c>
      <c r="C115" s="10">
        <v>0</v>
      </c>
      <c r="D115" s="10">
        <v>229920</v>
      </c>
      <c r="E115" s="10">
        <f t="shared" si="3"/>
        <v>-229920</v>
      </c>
    </row>
    <row r="116" spans="1:5" ht="30" customHeight="1" x14ac:dyDescent="0.15">
      <c r="A116" s="13" t="s">
        <v>1180</v>
      </c>
      <c r="B116" s="10">
        <v>12</v>
      </c>
      <c r="C116" s="10">
        <v>0</v>
      </c>
      <c r="D116" s="10">
        <v>1291800</v>
      </c>
      <c r="E116" s="10">
        <f t="shared" si="3"/>
        <v>-1291800</v>
      </c>
    </row>
    <row r="117" spans="1:5" ht="30" customHeight="1" x14ac:dyDescent="0.15">
      <c r="A117" s="13" t="s">
        <v>1181</v>
      </c>
      <c r="B117" s="10">
        <v>1</v>
      </c>
      <c r="C117" s="10">
        <v>0</v>
      </c>
      <c r="D117" s="10">
        <v>678360</v>
      </c>
      <c r="E117" s="10">
        <f t="shared" si="3"/>
        <v>-678360</v>
      </c>
    </row>
    <row r="118" spans="1:5" ht="30" customHeight="1" x14ac:dyDescent="0.15">
      <c r="A118" s="13" t="s">
        <v>1182</v>
      </c>
      <c r="B118" s="10">
        <v>1</v>
      </c>
      <c r="C118" s="10">
        <v>0</v>
      </c>
      <c r="D118" s="10">
        <v>1458360</v>
      </c>
      <c r="E118" s="10">
        <f t="shared" si="3"/>
        <v>-1458360</v>
      </c>
    </row>
    <row r="119" spans="1:5" ht="30" customHeight="1" x14ac:dyDescent="0.15">
      <c r="A119" s="13" t="s">
        <v>1183</v>
      </c>
      <c r="B119" s="10">
        <v>1</v>
      </c>
      <c r="C119" s="10">
        <v>0</v>
      </c>
      <c r="D119" s="10">
        <v>378360</v>
      </c>
      <c r="E119" s="10">
        <f t="shared" si="3"/>
        <v>-378360</v>
      </c>
    </row>
    <row r="120" spans="1:5" ht="30" customHeight="1" x14ac:dyDescent="0.15">
      <c r="A120" s="13" t="s">
        <v>1175</v>
      </c>
      <c r="B120" s="10">
        <v>2</v>
      </c>
      <c r="C120" s="10">
        <v>0</v>
      </c>
      <c r="D120" s="10">
        <v>560760</v>
      </c>
      <c r="E120" s="10">
        <f t="shared" si="3"/>
        <v>-560760</v>
      </c>
    </row>
    <row r="121" spans="1:5" ht="30" customHeight="1" x14ac:dyDescent="0.15">
      <c r="A121" s="13" t="s">
        <v>1184</v>
      </c>
      <c r="B121" s="10">
        <v>1</v>
      </c>
      <c r="C121" s="10">
        <v>0</v>
      </c>
      <c r="D121" s="10">
        <v>258360</v>
      </c>
      <c r="E121" s="10">
        <f t="shared" si="3"/>
        <v>-258360</v>
      </c>
    </row>
    <row r="122" spans="1:5" ht="30" customHeight="1" x14ac:dyDescent="0.15">
      <c r="A122" s="13" t="s">
        <v>1185</v>
      </c>
      <c r="B122" s="10">
        <v>1</v>
      </c>
      <c r="C122" s="10">
        <v>0</v>
      </c>
      <c r="D122" s="10">
        <v>258360</v>
      </c>
      <c r="E122" s="10">
        <f t="shared" si="3"/>
        <v>-258360</v>
      </c>
    </row>
    <row r="123" spans="1:5" ht="30" customHeight="1" x14ac:dyDescent="0.15">
      <c r="A123" s="13" t="s">
        <v>1186</v>
      </c>
      <c r="B123" s="10">
        <v>1</v>
      </c>
      <c r="C123" s="10">
        <v>0</v>
      </c>
      <c r="D123" s="10">
        <v>108121.8</v>
      </c>
      <c r="E123" s="10">
        <f t="shared" si="3"/>
        <v>-108121.8</v>
      </c>
    </row>
    <row r="124" spans="1:5" ht="30" customHeight="1" x14ac:dyDescent="0.15">
      <c r="A124" s="13" t="s">
        <v>1187</v>
      </c>
      <c r="B124" s="10">
        <v>1</v>
      </c>
      <c r="C124" s="10">
        <v>0</v>
      </c>
      <c r="D124" s="10">
        <v>233880</v>
      </c>
      <c r="E124" s="10">
        <f t="shared" si="3"/>
        <v>-233880</v>
      </c>
    </row>
    <row r="125" spans="1:5" ht="30" customHeight="1" x14ac:dyDescent="0.15">
      <c r="A125" s="13" t="s">
        <v>1188</v>
      </c>
      <c r="B125" s="10">
        <v>1</v>
      </c>
      <c r="C125" s="10">
        <v>0</v>
      </c>
      <c r="D125" s="10">
        <v>839112.65</v>
      </c>
      <c r="E125" s="10">
        <f t="shared" si="3"/>
        <v>-839112.65</v>
      </c>
    </row>
    <row r="126" spans="1:5" ht="30" customHeight="1" x14ac:dyDescent="0.15">
      <c r="A126" s="13" t="s">
        <v>1184</v>
      </c>
      <c r="B126" s="10">
        <v>1</v>
      </c>
      <c r="C126" s="10">
        <v>0</v>
      </c>
      <c r="D126" s="10">
        <v>322950</v>
      </c>
      <c r="E126" s="10">
        <f t="shared" si="3"/>
        <v>-322950</v>
      </c>
    </row>
    <row r="127" spans="1:5" ht="30" customHeight="1" x14ac:dyDescent="0.15">
      <c r="A127" s="13" t="s">
        <v>1184</v>
      </c>
      <c r="B127" s="10">
        <v>4</v>
      </c>
      <c r="C127" s="10">
        <v>0</v>
      </c>
      <c r="D127" s="10">
        <v>516720</v>
      </c>
      <c r="E127" s="10">
        <f t="shared" si="3"/>
        <v>-516720</v>
      </c>
    </row>
    <row r="128" spans="1:5" ht="30" customHeight="1" x14ac:dyDescent="0.15">
      <c r="A128" s="13" t="s">
        <v>1189</v>
      </c>
      <c r="B128" s="10">
        <v>1</v>
      </c>
      <c r="C128" s="10">
        <v>0</v>
      </c>
      <c r="D128" s="10">
        <v>276360</v>
      </c>
      <c r="E128" s="10">
        <f t="shared" si="3"/>
        <v>-276360</v>
      </c>
    </row>
    <row r="129" spans="1:5" ht="30" customHeight="1" x14ac:dyDescent="0.15">
      <c r="A129" s="13" t="s">
        <v>1185</v>
      </c>
      <c r="B129" s="10">
        <v>1</v>
      </c>
      <c r="C129" s="10">
        <v>0</v>
      </c>
      <c r="D129" s="10">
        <v>258360</v>
      </c>
      <c r="E129" s="10">
        <f t="shared" si="3"/>
        <v>-258360</v>
      </c>
    </row>
    <row r="130" spans="1:5" ht="30" customHeight="1" x14ac:dyDescent="0.15">
      <c r="A130" s="13" t="s">
        <v>1185</v>
      </c>
      <c r="B130" s="10">
        <v>1</v>
      </c>
      <c r="C130" s="10">
        <v>0</v>
      </c>
      <c r="D130" s="10">
        <v>858360</v>
      </c>
      <c r="E130" s="10">
        <f t="shared" si="3"/>
        <v>-858360</v>
      </c>
    </row>
    <row r="131" spans="1:5" ht="30" customHeight="1" x14ac:dyDescent="0.15">
      <c r="A131" s="13" t="s">
        <v>1190</v>
      </c>
      <c r="B131" s="10">
        <v>1</v>
      </c>
      <c r="C131" s="10">
        <v>0</v>
      </c>
      <c r="D131" s="10">
        <v>322950</v>
      </c>
      <c r="E131" s="10">
        <f t="shared" ref="E131:E162" si="4">C131-D131</f>
        <v>-322950</v>
      </c>
    </row>
    <row r="132" spans="1:5" ht="30" customHeight="1" x14ac:dyDescent="0.15">
      <c r="A132" s="13" t="s">
        <v>1190</v>
      </c>
      <c r="B132" s="10">
        <v>5</v>
      </c>
      <c r="C132" s="10">
        <v>0</v>
      </c>
      <c r="D132" s="10">
        <v>1291800</v>
      </c>
      <c r="E132" s="10">
        <f t="shared" si="4"/>
        <v>-1291800</v>
      </c>
    </row>
    <row r="133" spans="1:5" ht="30" customHeight="1" x14ac:dyDescent="0.15">
      <c r="A133" s="13" t="s">
        <v>1191</v>
      </c>
      <c r="B133" s="10">
        <v>1</v>
      </c>
      <c r="C133" s="10">
        <v>0</v>
      </c>
      <c r="D133" s="10">
        <v>876360</v>
      </c>
      <c r="E133" s="10">
        <f t="shared" si="4"/>
        <v>-876360</v>
      </c>
    </row>
    <row r="134" spans="1:5" ht="30" customHeight="1" x14ac:dyDescent="0.15">
      <c r="A134" s="13" t="s">
        <v>1191</v>
      </c>
      <c r="B134" s="10">
        <v>1</v>
      </c>
      <c r="C134" s="10">
        <v>0</v>
      </c>
      <c r="D134" s="10">
        <v>1105440</v>
      </c>
      <c r="E134" s="10">
        <f t="shared" si="4"/>
        <v>-1105440</v>
      </c>
    </row>
    <row r="135" spans="1:5" ht="30" customHeight="1" x14ac:dyDescent="0.15">
      <c r="A135" s="13" t="s">
        <v>1147</v>
      </c>
      <c r="B135" s="10">
        <v>1</v>
      </c>
      <c r="C135" s="10">
        <v>0</v>
      </c>
      <c r="D135" s="10">
        <v>351180</v>
      </c>
      <c r="E135" s="10">
        <f t="shared" si="4"/>
        <v>-351180</v>
      </c>
    </row>
    <row r="136" spans="1:5" ht="30" customHeight="1" x14ac:dyDescent="0.15">
      <c r="A136" s="13" t="s">
        <v>1192</v>
      </c>
      <c r="B136" s="10">
        <v>1</v>
      </c>
      <c r="C136" s="10">
        <v>0</v>
      </c>
      <c r="D136" s="10">
        <v>182220</v>
      </c>
      <c r="E136" s="10">
        <f t="shared" si="4"/>
        <v>-182220</v>
      </c>
    </row>
    <row r="137" spans="1:5" ht="30" customHeight="1" x14ac:dyDescent="0.15">
      <c r="A137" s="13" t="s">
        <v>1193</v>
      </c>
      <c r="B137" s="10">
        <v>5</v>
      </c>
      <c r="C137" s="10">
        <v>0</v>
      </c>
      <c r="D137" s="10">
        <v>540600</v>
      </c>
      <c r="E137" s="10">
        <f t="shared" si="4"/>
        <v>-540600</v>
      </c>
    </row>
    <row r="138" spans="1:5" ht="30" customHeight="1" x14ac:dyDescent="0.15">
      <c r="A138" s="13" t="s">
        <v>1194</v>
      </c>
      <c r="B138" s="10">
        <v>1</v>
      </c>
      <c r="C138" s="10">
        <v>0</v>
      </c>
      <c r="D138" s="10">
        <v>876360</v>
      </c>
      <c r="E138" s="10">
        <f t="shared" si="4"/>
        <v>-876360</v>
      </c>
    </row>
    <row r="139" spans="1:5" ht="30" customHeight="1" x14ac:dyDescent="0.15">
      <c r="A139" s="13" t="s">
        <v>1176</v>
      </c>
      <c r="B139" s="10">
        <v>2</v>
      </c>
      <c r="C139" s="10">
        <v>0</v>
      </c>
      <c r="D139" s="10">
        <v>1716720</v>
      </c>
      <c r="E139" s="10">
        <f t="shared" si="4"/>
        <v>-1716720</v>
      </c>
    </row>
    <row r="140" spans="1:5" ht="30" customHeight="1" x14ac:dyDescent="0.15">
      <c r="A140" s="13" t="s">
        <v>1185</v>
      </c>
      <c r="B140" s="10">
        <v>1</v>
      </c>
      <c r="C140" s="10">
        <v>0</v>
      </c>
      <c r="D140" s="10">
        <v>661478</v>
      </c>
      <c r="E140" s="10">
        <f t="shared" si="4"/>
        <v>-661478</v>
      </c>
    </row>
    <row r="141" spans="1:5" ht="30" customHeight="1" x14ac:dyDescent="0.15">
      <c r="A141" s="13" t="s">
        <v>1195</v>
      </c>
      <c r="B141" s="10">
        <v>1</v>
      </c>
      <c r="C141" s="10">
        <v>0</v>
      </c>
      <c r="D141" s="10">
        <v>703920</v>
      </c>
      <c r="E141" s="10">
        <f t="shared" si="4"/>
        <v>-703920</v>
      </c>
    </row>
    <row r="142" spans="1:5" ht="30" customHeight="1" x14ac:dyDescent="0.15">
      <c r="A142" s="13" t="s">
        <v>1185</v>
      </c>
      <c r="B142" s="10">
        <v>1</v>
      </c>
      <c r="C142" s="10">
        <v>0</v>
      </c>
      <c r="D142" s="10">
        <v>798360</v>
      </c>
      <c r="E142" s="10">
        <f t="shared" si="4"/>
        <v>-798360</v>
      </c>
    </row>
    <row r="143" spans="1:5" ht="30" customHeight="1" x14ac:dyDescent="0.15">
      <c r="A143" s="13" t="s">
        <v>1185</v>
      </c>
      <c r="B143" s="10">
        <v>1</v>
      </c>
      <c r="C143" s="10">
        <v>0</v>
      </c>
      <c r="D143" s="10">
        <v>1849440</v>
      </c>
      <c r="E143" s="10">
        <f t="shared" si="4"/>
        <v>-1849440</v>
      </c>
    </row>
    <row r="144" spans="1:5" ht="30" customHeight="1" x14ac:dyDescent="0.15">
      <c r="A144" s="9" t="s">
        <v>130</v>
      </c>
      <c r="B144" s="11">
        <v>6</v>
      </c>
      <c r="C144" s="11">
        <v>0</v>
      </c>
      <c r="D144" s="11">
        <v>1672080</v>
      </c>
      <c r="E144" s="11">
        <f t="shared" si="4"/>
        <v>-1672080</v>
      </c>
    </row>
    <row r="145" spans="1:5" ht="30" customHeight="1" x14ac:dyDescent="0.15">
      <c r="A145" s="13" t="s">
        <v>1196</v>
      </c>
      <c r="B145" s="10">
        <v>1</v>
      </c>
      <c r="C145" s="10">
        <v>0</v>
      </c>
      <c r="D145" s="10">
        <v>336420</v>
      </c>
      <c r="E145" s="10">
        <f t="shared" si="4"/>
        <v>-336420</v>
      </c>
    </row>
    <row r="146" spans="1:5" ht="30" customHeight="1" x14ac:dyDescent="0.15">
      <c r="A146" s="13" t="s">
        <v>1197</v>
      </c>
      <c r="B146" s="10">
        <v>1</v>
      </c>
      <c r="C146" s="10">
        <v>0</v>
      </c>
      <c r="D146" s="10">
        <v>403260</v>
      </c>
      <c r="E146" s="10">
        <f t="shared" si="4"/>
        <v>-403260</v>
      </c>
    </row>
    <row r="147" spans="1:5" ht="30" customHeight="1" x14ac:dyDescent="0.15">
      <c r="A147" s="13" t="s">
        <v>1198</v>
      </c>
      <c r="B147" s="10">
        <v>4</v>
      </c>
      <c r="C147" s="10">
        <v>0</v>
      </c>
      <c r="D147" s="10">
        <v>932400</v>
      </c>
      <c r="E147" s="10">
        <f t="shared" si="4"/>
        <v>-932400</v>
      </c>
    </row>
    <row r="148" spans="1:5" ht="30" customHeight="1" x14ac:dyDescent="0.15">
      <c r="A148" s="9" t="s">
        <v>1199</v>
      </c>
      <c r="B148" s="11">
        <v>11</v>
      </c>
      <c r="C148" s="11">
        <v>0</v>
      </c>
      <c r="D148" s="11">
        <v>4862544</v>
      </c>
      <c r="E148" s="11">
        <f t="shared" si="4"/>
        <v>-4862544</v>
      </c>
    </row>
    <row r="149" spans="1:5" ht="30" customHeight="1" x14ac:dyDescent="0.15">
      <c r="A149" s="13" t="s">
        <v>1125</v>
      </c>
      <c r="B149" s="10">
        <v>8</v>
      </c>
      <c r="C149" s="10">
        <v>0</v>
      </c>
      <c r="D149" s="10">
        <v>4862544</v>
      </c>
      <c r="E149" s="10">
        <f t="shared" si="4"/>
        <v>-4862544</v>
      </c>
    </row>
    <row r="150" spans="1:5" ht="30" customHeight="1" x14ac:dyDescent="0.15">
      <c r="A150" s="13" t="s">
        <v>1125</v>
      </c>
      <c r="B150" s="10">
        <v>3</v>
      </c>
      <c r="C150" s="10">
        <v>0</v>
      </c>
      <c r="D150" s="10">
        <v>0</v>
      </c>
      <c r="E150" s="10">
        <f t="shared" si="4"/>
        <v>0</v>
      </c>
    </row>
    <row r="151" spans="1:5" ht="30" customHeight="1" x14ac:dyDescent="0.15">
      <c r="A151" s="9" t="s">
        <v>1200</v>
      </c>
      <c r="B151" s="11">
        <v>20</v>
      </c>
      <c r="C151" s="11">
        <v>1146912</v>
      </c>
      <c r="D151" s="11">
        <v>15339245.359999999</v>
      </c>
      <c r="E151" s="11">
        <f t="shared" si="4"/>
        <v>-14192333.359999999</v>
      </c>
    </row>
    <row r="152" spans="1:5" ht="30" customHeight="1" x14ac:dyDescent="0.15">
      <c r="A152" s="13" t="s">
        <v>3</v>
      </c>
      <c r="B152" s="10">
        <v>1</v>
      </c>
      <c r="C152" s="10">
        <v>304620</v>
      </c>
      <c r="D152" s="10">
        <v>3378532.47</v>
      </c>
      <c r="E152" s="10">
        <f t="shared" si="4"/>
        <v>-3073912.47</v>
      </c>
    </row>
    <row r="153" spans="1:5" ht="30" customHeight="1" x14ac:dyDescent="0.15">
      <c r="A153" s="13" t="s">
        <v>1201</v>
      </c>
      <c r="B153" s="10">
        <v>1</v>
      </c>
      <c r="C153" s="10">
        <v>289560</v>
      </c>
      <c r="D153" s="10">
        <v>289560</v>
      </c>
      <c r="E153" s="10">
        <f t="shared" si="4"/>
        <v>0</v>
      </c>
    </row>
    <row r="154" spans="1:5" ht="30" customHeight="1" x14ac:dyDescent="0.15">
      <c r="A154" s="13" t="s">
        <v>1201</v>
      </c>
      <c r="B154" s="10">
        <v>1</v>
      </c>
      <c r="C154" s="10">
        <v>276360</v>
      </c>
      <c r="D154" s="10">
        <v>699916.76</v>
      </c>
      <c r="E154" s="10">
        <f t="shared" si="4"/>
        <v>-423556.76</v>
      </c>
    </row>
    <row r="155" spans="1:5" ht="30" customHeight="1" x14ac:dyDescent="0.15">
      <c r="A155" s="13" t="s">
        <v>1201</v>
      </c>
      <c r="B155" s="10">
        <v>1</v>
      </c>
      <c r="C155" s="10">
        <v>276360</v>
      </c>
      <c r="D155" s="10">
        <v>699996</v>
      </c>
      <c r="E155" s="10">
        <f t="shared" si="4"/>
        <v>-423636</v>
      </c>
    </row>
    <row r="156" spans="1:5" ht="30" customHeight="1" x14ac:dyDescent="0.15">
      <c r="A156" s="13" t="s">
        <v>1201</v>
      </c>
      <c r="B156" s="10">
        <v>1</v>
      </c>
      <c r="C156" s="10">
        <v>0</v>
      </c>
      <c r="D156" s="10">
        <v>1389888</v>
      </c>
      <c r="E156" s="10">
        <f t="shared" si="4"/>
        <v>-1389888</v>
      </c>
    </row>
    <row r="157" spans="1:5" ht="30" customHeight="1" x14ac:dyDescent="0.15">
      <c r="A157" s="13" t="s">
        <v>1201</v>
      </c>
      <c r="B157" s="10">
        <v>1</v>
      </c>
      <c r="C157" s="10">
        <v>0</v>
      </c>
      <c r="D157" s="10">
        <v>276360</v>
      </c>
      <c r="E157" s="10">
        <f t="shared" si="4"/>
        <v>-276360</v>
      </c>
    </row>
    <row r="158" spans="1:5" ht="30" customHeight="1" x14ac:dyDescent="0.15">
      <c r="A158" s="13" t="s">
        <v>1201</v>
      </c>
      <c r="B158" s="10">
        <v>1</v>
      </c>
      <c r="C158" s="10">
        <v>12</v>
      </c>
      <c r="D158" s="10">
        <v>276360</v>
      </c>
      <c r="E158" s="10">
        <f t="shared" si="4"/>
        <v>-276348</v>
      </c>
    </row>
    <row r="159" spans="1:5" ht="30" customHeight="1" x14ac:dyDescent="0.15">
      <c r="A159" s="13" t="s">
        <v>1201</v>
      </c>
      <c r="B159" s="10">
        <v>1</v>
      </c>
      <c r="C159" s="10">
        <v>0</v>
      </c>
      <c r="D159" s="10">
        <v>276360</v>
      </c>
      <c r="E159" s="10">
        <f t="shared" si="4"/>
        <v>-276360</v>
      </c>
    </row>
    <row r="160" spans="1:5" ht="30" customHeight="1" x14ac:dyDescent="0.15">
      <c r="A160" s="13" t="s">
        <v>1201</v>
      </c>
      <c r="B160" s="10">
        <v>1</v>
      </c>
      <c r="C160" s="10">
        <v>0</v>
      </c>
      <c r="D160" s="10">
        <v>276360</v>
      </c>
      <c r="E160" s="10">
        <f t="shared" si="4"/>
        <v>-276360</v>
      </c>
    </row>
    <row r="161" spans="1:5" ht="30" customHeight="1" x14ac:dyDescent="0.15">
      <c r="A161" s="13" t="s">
        <v>1201</v>
      </c>
      <c r="B161" s="10">
        <v>1</v>
      </c>
      <c r="C161" s="10">
        <v>0</v>
      </c>
      <c r="D161" s="10">
        <v>276360</v>
      </c>
      <c r="E161" s="10">
        <f t="shared" si="4"/>
        <v>-276360</v>
      </c>
    </row>
    <row r="162" spans="1:5" ht="30" customHeight="1" x14ac:dyDescent="0.15">
      <c r="A162" s="13" t="s">
        <v>1202</v>
      </c>
      <c r="B162" s="10">
        <v>1</v>
      </c>
      <c r="C162" s="10">
        <v>0</v>
      </c>
      <c r="D162" s="10">
        <v>904620</v>
      </c>
      <c r="E162" s="10">
        <f t="shared" si="4"/>
        <v>-904620</v>
      </c>
    </row>
    <row r="163" spans="1:5" ht="30" customHeight="1" x14ac:dyDescent="0.15">
      <c r="A163" s="13" t="s">
        <v>1191</v>
      </c>
      <c r="B163" s="10">
        <v>1</v>
      </c>
      <c r="C163" s="10">
        <v>0</v>
      </c>
      <c r="D163" s="10">
        <v>391444.8</v>
      </c>
      <c r="E163" s="10">
        <f t="shared" ref="E163:E194" si="5">C163-D163</f>
        <v>-391444.8</v>
      </c>
    </row>
    <row r="164" spans="1:5" ht="30" customHeight="1" x14ac:dyDescent="0.15">
      <c r="A164" s="13" t="s">
        <v>1191</v>
      </c>
      <c r="B164" s="10">
        <v>1</v>
      </c>
      <c r="C164" s="10">
        <v>0</v>
      </c>
      <c r="D164" s="10">
        <v>2089560</v>
      </c>
      <c r="E164" s="10">
        <f t="shared" si="5"/>
        <v>-2089560</v>
      </c>
    </row>
    <row r="165" spans="1:5" ht="30" customHeight="1" x14ac:dyDescent="0.15">
      <c r="A165" s="13" t="s">
        <v>1191</v>
      </c>
      <c r="B165" s="10">
        <v>1</v>
      </c>
      <c r="C165" s="10">
        <v>0</v>
      </c>
      <c r="D165" s="10">
        <v>289560</v>
      </c>
      <c r="E165" s="10">
        <f t="shared" si="5"/>
        <v>-289560</v>
      </c>
    </row>
    <row r="166" spans="1:5" ht="30" customHeight="1" x14ac:dyDescent="0.15">
      <c r="A166" s="13" t="s">
        <v>1191</v>
      </c>
      <c r="B166" s="10">
        <v>1</v>
      </c>
      <c r="C166" s="10">
        <v>0</v>
      </c>
      <c r="D166" s="10">
        <v>709560</v>
      </c>
      <c r="E166" s="10">
        <f t="shared" si="5"/>
        <v>-709560</v>
      </c>
    </row>
    <row r="167" spans="1:5" ht="30" customHeight="1" x14ac:dyDescent="0.15">
      <c r="A167" s="13" t="s">
        <v>1191</v>
      </c>
      <c r="B167" s="10">
        <v>1</v>
      </c>
      <c r="C167" s="10">
        <v>0</v>
      </c>
      <c r="D167" s="10">
        <v>289560</v>
      </c>
      <c r="E167" s="10">
        <f t="shared" si="5"/>
        <v>-289560</v>
      </c>
    </row>
    <row r="168" spans="1:5" ht="30" customHeight="1" x14ac:dyDescent="0.15">
      <c r="A168" s="13" t="s">
        <v>1191</v>
      </c>
      <c r="B168" s="10">
        <v>1</v>
      </c>
      <c r="C168" s="10">
        <v>0</v>
      </c>
      <c r="D168" s="10">
        <v>0</v>
      </c>
      <c r="E168" s="10">
        <f t="shared" si="5"/>
        <v>0</v>
      </c>
    </row>
    <row r="169" spans="1:5" ht="30" customHeight="1" x14ac:dyDescent="0.15">
      <c r="A169" s="13" t="s">
        <v>1191</v>
      </c>
      <c r="B169" s="10">
        <v>1</v>
      </c>
      <c r="C169" s="10">
        <v>0</v>
      </c>
      <c r="D169" s="10">
        <v>276360</v>
      </c>
      <c r="E169" s="10">
        <f t="shared" si="5"/>
        <v>-276360</v>
      </c>
    </row>
    <row r="170" spans="1:5" ht="30" customHeight="1" x14ac:dyDescent="0.15">
      <c r="A170" s="13" t="s">
        <v>1191</v>
      </c>
      <c r="B170" s="10">
        <v>1</v>
      </c>
      <c r="C170" s="10">
        <v>0</v>
      </c>
      <c r="D170" s="10">
        <v>1839327.33</v>
      </c>
      <c r="E170" s="10">
        <f t="shared" si="5"/>
        <v>-1839327.33</v>
      </c>
    </row>
    <row r="171" spans="1:5" ht="30" customHeight="1" x14ac:dyDescent="0.15">
      <c r="A171" s="13" t="s">
        <v>1203</v>
      </c>
      <c r="B171" s="10">
        <v>1</v>
      </c>
      <c r="C171" s="10">
        <v>0</v>
      </c>
      <c r="D171" s="10">
        <v>709560</v>
      </c>
      <c r="E171" s="10">
        <f t="shared" si="5"/>
        <v>-709560</v>
      </c>
    </row>
  </sheetData>
  <sheetProtection password="CE13" sheet="1" objects="1" scenarios="1"/>
  <mergeCells count="1">
    <mergeCell ref="A1:E1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/>
  </sheetViews>
  <sheetFormatPr defaultRowHeight="10.5" x14ac:dyDescent="0.15"/>
  <cols>
    <col min="1" max="1" width="9.5703125" customWidth="1"/>
    <col min="2" max="2" width="38.140625" customWidth="1"/>
    <col min="3" max="3" width="19.140625" customWidth="1"/>
    <col min="4" max="4" width="38.140625" customWidth="1"/>
  </cols>
  <sheetData>
    <row r="1" spans="1:4" ht="20.100000000000001" customHeight="1" x14ac:dyDescent="0.15"/>
    <row r="2" spans="1:4" ht="30" customHeight="1" x14ac:dyDescent="0.15">
      <c r="A2" s="18" t="s">
        <v>1204</v>
      </c>
      <c r="B2" s="18"/>
      <c r="C2" s="18"/>
      <c r="D2" s="18"/>
    </row>
    <row r="3" spans="1:4" ht="20.100000000000001" customHeight="1" x14ac:dyDescent="0.15"/>
    <row r="4" spans="1:4" ht="30" customHeight="1" x14ac:dyDescent="0.15">
      <c r="A4" s="25" t="s">
        <v>1205</v>
      </c>
      <c r="B4" s="25"/>
      <c r="C4" s="25"/>
      <c r="D4" s="25"/>
    </row>
    <row r="5" spans="1:4" ht="30" customHeight="1" x14ac:dyDescent="0.15">
      <c r="A5" s="1" t="s">
        <v>1206</v>
      </c>
      <c r="B5" s="1" t="s">
        <v>1207</v>
      </c>
      <c r="C5" s="1" t="s">
        <v>1208</v>
      </c>
      <c r="D5" s="1" t="s">
        <v>1209</v>
      </c>
    </row>
    <row r="6" spans="1:4" ht="20.100000000000001" customHeight="1" x14ac:dyDescent="0.15">
      <c r="A6" s="19" t="s">
        <v>1210</v>
      </c>
      <c r="B6" s="19"/>
      <c r="C6" s="19"/>
      <c r="D6" s="19"/>
    </row>
  </sheetData>
  <sheetProtection password="CE13" sheet="1" objects="1" scenarios="1"/>
  <mergeCells count="3">
    <mergeCell ref="A2:D2"/>
    <mergeCell ref="A4:D4"/>
    <mergeCell ref="A6:D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0"/>
  <sheetViews>
    <sheetView workbookViewId="0"/>
  </sheetViews>
  <sheetFormatPr defaultRowHeight="10.5" x14ac:dyDescent="0.15"/>
  <cols>
    <col min="1" max="2" width="13.42578125" customWidth="1"/>
    <col min="3" max="4" width="47.7109375" customWidth="1"/>
    <col min="5" max="5" width="15.28515625" customWidth="1"/>
    <col min="6" max="8" width="19.140625" customWidth="1"/>
    <col min="9" max="9" width="47.7109375" customWidth="1"/>
  </cols>
  <sheetData>
    <row r="1" spans="1:9" ht="15" customHeight="1" x14ac:dyDescent="0.15">
      <c r="A1" s="26" t="s">
        <v>1211</v>
      </c>
      <c r="B1" s="26"/>
      <c r="C1" s="26"/>
      <c r="D1" s="26"/>
      <c r="E1" s="26"/>
      <c r="F1" s="26"/>
      <c r="G1" s="26"/>
      <c r="H1" s="26"/>
      <c r="I1" s="26"/>
    </row>
    <row r="2" spans="1:9" ht="24.95" customHeight="1" x14ac:dyDescent="0.15">
      <c r="A2" s="18" t="s">
        <v>1212</v>
      </c>
      <c r="B2" s="18"/>
      <c r="C2" s="18"/>
      <c r="D2" s="18"/>
      <c r="E2" s="18"/>
      <c r="F2" s="18"/>
      <c r="G2" s="18"/>
      <c r="H2" s="18"/>
      <c r="I2" s="18"/>
    </row>
    <row r="3" spans="1:9" ht="20.100000000000001" customHeight="1" x14ac:dyDescent="0.15"/>
    <row r="4" spans="1:9" ht="20.100000000000001" customHeight="1" x14ac:dyDescent="0.15">
      <c r="A4" s="30" t="s">
        <v>1213</v>
      </c>
      <c r="B4" s="30"/>
      <c r="C4" s="30"/>
      <c r="D4" s="30" t="s">
        <v>1092</v>
      </c>
      <c r="E4" s="30"/>
      <c r="F4" s="30"/>
      <c r="G4" s="30"/>
      <c r="H4" s="30"/>
      <c r="I4" s="30"/>
    </row>
    <row r="5" spans="1:9" ht="20.100000000000001" customHeight="1" x14ac:dyDescent="0.15">
      <c r="A5" s="19" t="s">
        <v>1214</v>
      </c>
      <c r="B5" s="19" t="s">
        <v>1215</v>
      </c>
      <c r="C5" s="19" t="s">
        <v>1216</v>
      </c>
      <c r="D5" s="19" t="s">
        <v>1217</v>
      </c>
      <c r="E5" s="19" t="s">
        <v>1218</v>
      </c>
      <c r="F5" s="19" t="s">
        <v>1219</v>
      </c>
      <c r="G5" s="19"/>
      <c r="H5" s="19"/>
      <c r="I5" s="19"/>
    </row>
    <row r="6" spans="1:9" ht="20.100000000000001" customHeight="1" x14ac:dyDescent="0.15">
      <c r="A6" s="19"/>
      <c r="B6" s="19"/>
      <c r="C6" s="19"/>
      <c r="D6" s="19"/>
      <c r="E6" s="19"/>
      <c r="F6" s="6" t="s">
        <v>1220</v>
      </c>
      <c r="G6" s="6" t="s">
        <v>1221</v>
      </c>
      <c r="H6" s="6" t="s">
        <v>1222</v>
      </c>
      <c r="I6" s="6" t="s">
        <v>1223</v>
      </c>
    </row>
    <row r="7" spans="1:9" ht="52.5" x14ac:dyDescent="0.15">
      <c r="A7" s="6" t="s">
        <v>108</v>
      </c>
      <c r="B7" s="6" t="s">
        <v>383</v>
      </c>
      <c r="C7" s="7" t="s">
        <v>1224</v>
      </c>
      <c r="D7" s="7" t="s">
        <v>1225</v>
      </c>
      <c r="E7" s="6" t="s">
        <v>1226</v>
      </c>
      <c r="F7" s="10">
        <v>258318.93</v>
      </c>
      <c r="G7" s="10">
        <v>78696.58</v>
      </c>
      <c r="H7" s="10">
        <v>-179622.35</v>
      </c>
      <c r="I7" s="7" t="s">
        <v>1227</v>
      </c>
    </row>
    <row r="8" spans="1:9" ht="31.5" x14ac:dyDescent="0.15">
      <c r="A8" s="6" t="s">
        <v>108</v>
      </c>
      <c r="B8" s="6" t="s">
        <v>383</v>
      </c>
      <c r="C8" s="7" t="s">
        <v>1228</v>
      </c>
      <c r="D8" s="7" t="s">
        <v>1225</v>
      </c>
      <c r="E8" s="6" t="s">
        <v>1226</v>
      </c>
      <c r="F8" s="10">
        <v>11593934.07</v>
      </c>
      <c r="G8" s="10">
        <v>12367961.449999999</v>
      </c>
      <c r="H8" s="10">
        <v>774027.38</v>
      </c>
      <c r="I8" s="7" t="s">
        <v>1227</v>
      </c>
    </row>
    <row r="9" spans="1:9" ht="42" x14ac:dyDescent="0.15">
      <c r="A9" s="6" t="s">
        <v>108</v>
      </c>
      <c r="B9" s="6" t="s">
        <v>383</v>
      </c>
      <c r="C9" s="7" t="s">
        <v>1229</v>
      </c>
      <c r="D9" s="7" t="s">
        <v>1225</v>
      </c>
      <c r="E9" s="6" t="s">
        <v>1226</v>
      </c>
      <c r="F9" s="10">
        <v>7749340.2000000002</v>
      </c>
      <c r="G9" s="10">
        <v>4828587.21</v>
      </c>
      <c r="H9" s="10">
        <v>-2920752.99</v>
      </c>
      <c r="I9" s="7" t="s">
        <v>1227</v>
      </c>
    </row>
    <row r="10" spans="1:9" ht="42" x14ac:dyDescent="0.15">
      <c r="A10" s="6" t="s">
        <v>108</v>
      </c>
      <c r="B10" s="6" t="s">
        <v>383</v>
      </c>
      <c r="C10" s="7" t="s">
        <v>1230</v>
      </c>
      <c r="D10" s="7" t="s">
        <v>1225</v>
      </c>
      <c r="E10" s="6" t="s">
        <v>1226</v>
      </c>
      <c r="F10" s="10">
        <v>866019.69</v>
      </c>
      <c r="G10" s="10">
        <v>269671.7</v>
      </c>
      <c r="H10" s="10">
        <v>-596347.99</v>
      </c>
      <c r="I10" s="7" t="s">
        <v>1227</v>
      </c>
    </row>
    <row r="11" spans="1:9" ht="42" x14ac:dyDescent="0.15">
      <c r="A11" s="6" t="s">
        <v>108</v>
      </c>
      <c r="B11" s="6" t="s">
        <v>383</v>
      </c>
      <c r="C11" s="7" t="s">
        <v>1231</v>
      </c>
      <c r="D11" s="7" t="s">
        <v>1225</v>
      </c>
      <c r="E11" s="6" t="s">
        <v>1226</v>
      </c>
      <c r="F11" s="10">
        <v>2679383.96</v>
      </c>
      <c r="G11" s="10">
        <v>5872892.96</v>
      </c>
      <c r="H11" s="10">
        <v>3193509</v>
      </c>
      <c r="I11" s="7" t="s">
        <v>1227</v>
      </c>
    </row>
    <row r="12" spans="1:9" ht="31.5" x14ac:dyDescent="0.15">
      <c r="A12" s="6" t="s">
        <v>108</v>
      </c>
      <c r="B12" s="6" t="s">
        <v>383</v>
      </c>
      <c r="C12" s="7" t="s">
        <v>1232</v>
      </c>
      <c r="D12" s="7" t="s">
        <v>1225</v>
      </c>
      <c r="E12" s="6" t="s">
        <v>1226</v>
      </c>
      <c r="F12" s="10">
        <v>182093.92</v>
      </c>
      <c r="G12" s="10">
        <v>0</v>
      </c>
      <c r="H12" s="10">
        <v>-182093.92</v>
      </c>
      <c r="I12" s="7" t="s">
        <v>1227</v>
      </c>
    </row>
    <row r="13" spans="1:9" ht="52.5" x14ac:dyDescent="0.15">
      <c r="A13" s="6" t="s">
        <v>108</v>
      </c>
      <c r="B13" s="6" t="s">
        <v>383</v>
      </c>
      <c r="C13" s="7" t="s">
        <v>1233</v>
      </c>
      <c r="D13" s="7" t="s">
        <v>1225</v>
      </c>
      <c r="E13" s="6" t="s">
        <v>1226</v>
      </c>
      <c r="F13" s="10">
        <v>3170827.75</v>
      </c>
      <c r="G13" s="10">
        <v>3087832.94</v>
      </c>
      <c r="H13" s="10">
        <v>-82994.81</v>
      </c>
      <c r="I13" s="7" t="s">
        <v>1227</v>
      </c>
    </row>
    <row r="14" spans="1:9" ht="42" x14ac:dyDescent="0.15">
      <c r="A14" s="6" t="s">
        <v>108</v>
      </c>
      <c r="B14" s="6" t="s">
        <v>383</v>
      </c>
      <c r="C14" s="7" t="s">
        <v>1234</v>
      </c>
      <c r="D14" s="7" t="s">
        <v>1225</v>
      </c>
      <c r="E14" s="6" t="s">
        <v>1226</v>
      </c>
      <c r="F14" s="10">
        <v>4819196.6500000004</v>
      </c>
      <c r="G14" s="10">
        <v>0</v>
      </c>
      <c r="H14" s="10">
        <v>-4819196.6500000004</v>
      </c>
      <c r="I14" s="7" t="s">
        <v>1227</v>
      </c>
    </row>
    <row r="15" spans="1:9" ht="42" x14ac:dyDescent="0.15">
      <c r="A15" s="6" t="s">
        <v>108</v>
      </c>
      <c r="B15" s="6" t="s">
        <v>383</v>
      </c>
      <c r="C15" s="7" t="s">
        <v>1235</v>
      </c>
      <c r="D15" s="7" t="s">
        <v>1225</v>
      </c>
      <c r="E15" s="6" t="s">
        <v>1226</v>
      </c>
      <c r="F15" s="10">
        <v>213410.47</v>
      </c>
      <c r="G15" s="10">
        <v>109056.19</v>
      </c>
      <c r="H15" s="10">
        <v>-104354.28</v>
      </c>
      <c r="I15" s="7" t="s">
        <v>1227</v>
      </c>
    </row>
    <row r="16" spans="1:9" ht="52.5" x14ac:dyDescent="0.15">
      <c r="A16" s="6" t="s">
        <v>108</v>
      </c>
      <c r="B16" s="6" t="s">
        <v>383</v>
      </c>
      <c r="C16" s="7" t="s">
        <v>1236</v>
      </c>
      <c r="D16" s="7" t="s">
        <v>1225</v>
      </c>
      <c r="E16" s="6" t="s">
        <v>1226</v>
      </c>
      <c r="F16" s="10">
        <v>5441680.8399999999</v>
      </c>
      <c r="G16" s="10">
        <v>5381354.9400000004</v>
      </c>
      <c r="H16" s="10">
        <v>-60325.9</v>
      </c>
      <c r="I16" s="7" t="s">
        <v>1227</v>
      </c>
    </row>
    <row r="17" spans="1:9" ht="42" x14ac:dyDescent="0.15">
      <c r="A17" s="6" t="s">
        <v>108</v>
      </c>
      <c r="B17" s="6" t="s">
        <v>383</v>
      </c>
      <c r="C17" s="7" t="s">
        <v>1237</v>
      </c>
      <c r="D17" s="7" t="s">
        <v>1225</v>
      </c>
      <c r="E17" s="6" t="s">
        <v>1226</v>
      </c>
      <c r="F17" s="10">
        <v>2616363.44</v>
      </c>
      <c r="G17" s="10">
        <v>2467099.94</v>
      </c>
      <c r="H17" s="10">
        <v>-149263.5</v>
      </c>
      <c r="I17" s="7" t="s">
        <v>1227</v>
      </c>
    </row>
    <row r="18" spans="1:9" ht="42" x14ac:dyDescent="0.15">
      <c r="A18" s="6" t="s">
        <v>108</v>
      </c>
      <c r="B18" s="6" t="s">
        <v>383</v>
      </c>
      <c r="C18" s="7" t="s">
        <v>1238</v>
      </c>
      <c r="D18" s="7" t="s">
        <v>1225</v>
      </c>
      <c r="E18" s="6" t="s">
        <v>1226</v>
      </c>
      <c r="F18" s="10">
        <v>728375.66</v>
      </c>
      <c r="G18" s="10">
        <v>755037.96</v>
      </c>
      <c r="H18" s="10">
        <v>26662.3</v>
      </c>
      <c r="I18" s="7" t="s">
        <v>1227</v>
      </c>
    </row>
    <row r="19" spans="1:9" ht="52.5" x14ac:dyDescent="0.15">
      <c r="A19" s="6" t="s">
        <v>108</v>
      </c>
      <c r="B19" s="6" t="s">
        <v>383</v>
      </c>
      <c r="C19" s="7" t="s">
        <v>1239</v>
      </c>
      <c r="D19" s="7" t="s">
        <v>1225</v>
      </c>
      <c r="E19" s="6" t="s">
        <v>1226</v>
      </c>
      <c r="F19" s="10">
        <v>25768682.940000001</v>
      </c>
      <c r="G19" s="10">
        <v>24361445.039999999</v>
      </c>
      <c r="H19" s="10">
        <v>-1407237.9</v>
      </c>
      <c r="I19" s="7" t="s">
        <v>1227</v>
      </c>
    </row>
    <row r="20" spans="1:9" ht="42" x14ac:dyDescent="0.15">
      <c r="A20" s="6" t="s">
        <v>108</v>
      </c>
      <c r="B20" s="6" t="s">
        <v>383</v>
      </c>
      <c r="C20" s="7" t="s">
        <v>1240</v>
      </c>
      <c r="D20" s="7" t="s">
        <v>1225</v>
      </c>
      <c r="E20" s="6" t="s">
        <v>1226</v>
      </c>
      <c r="F20" s="10">
        <v>853642.67</v>
      </c>
      <c r="G20" s="10">
        <v>763393.3</v>
      </c>
      <c r="H20" s="10">
        <v>-90249.37</v>
      </c>
      <c r="I20" s="7" t="s">
        <v>1227</v>
      </c>
    </row>
    <row r="21" spans="1:9" ht="31.5" x14ac:dyDescent="0.15">
      <c r="A21" s="6" t="s">
        <v>108</v>
      </c>
      <c r="B21" s="6" t="s">
        <v>383</v>
      </c>
      <c r="C21" s="7" t="s">
        <v>1241</v>
      </c>
      <c r="D21" s="7" t="s">
        <v>1225</v>
      </c>
      <c r="E21" s="6" t="s">
        <v>1226</v>
      </c>
      <c r="F21" s="10">
        <v>351228.32</v>
      </c>
      <c r="G21" s="10">
        <v>902331.86</v>
      </c>
      <c r="H21" s="10">
        <v>551103.54</v>
      </c>
      <c r="I21" s="7" t="s">
        <v>1227</v>
      </c>
    </row>
    <row r="22" spans="1:9" ht="42" x14ac:dyDescent="0.15">
      <c r="A22" s="6" t="s">
        <v>108</v>
      </c>
      <c r="B22" s="6" t="s">
        <v>383</v>
      </c>
      <c r="C22" s="7" t="s">
        <v>1242</v>
      </c>
      <c r="D22" s="7" t="s">
        <v>1225</v>
      </c>
      <c r="E22" s="6" t="s">
        <v>1226</v>
      </c>
      <c r="F22" s="10">
        <v>0</v>
      </c>
      <c r="G22" s="10">
        <v>3891340.28</v>
      </c>
      <c r="H22" s="10">
        <v>3891340.28</v>
      </c>
      <c r="I22" s="7" t="s">
        <v>1227</v>
      </c>
    </row>
    <row r="23" spans="1:9" ht="42" x14ac:dyDescent="0.15">
      <c r="A23" s="6" t="s">
        <v>108</v>
      </c>
      <c r="B23" s="6" t="s">
        <v>383</v>
      </c>
      <c r="C23" s="7" t="s">
        <v>1243</v>
      </c>
      <c r="D23" s="7" t="s">
        <v>1225</v>
      </c>
      <c r="E23" s="6" t="s">
        <v>1226</v>
      </c>
      <c r="F23" s="10">
        <v>1196306.8400000001</v>
      </c>
      <c r="G23" s="10">
        <v>0</v>
      </c>
      <c r="H23" s="10">
        <v>-1196306.8400000001</v>
      </c>
      <c r="I23" s="7" t="s">
        <v>1227</v>
      </c>
    </row>
    <row r="24" spans="1:9" ht="42" x14ac:dyDescent="0.15">
      <c r="A24" s="6" t="s">
        <v>108</v>
      </c>
      <c r="B24" s="6" t="s">
        <v>383</v>
      </c>
      <c r="C24" s="7" t="s">
        <v>1244</v>
      </c>
      <c r="D24" s="7" t="s">
        <v>1225</v>
      </c>
      <c r="E24" s="6" t="s">
        <v>1226</v>
      </c>
      <c r="F24" s="10">
        <v>0</v>
      </c>
      <c r="G24" s="10">
        <v>34264.519999999997</v>
      </c>
      <c r="H24" s="10">
        <v>34264.519999999997</v>
      </c>
      <c r="I24" s="7" t="s">
        <v>1227</v>
      </c>
    </row>
    <row r="25" spans="1:9" ht="42" x14ac:dyDescent="0.15">
      <c r="A25" s="6" t="s">
        <v>108</v>
      </c>
      <c r="B25" s="6" t="s">
        <v>383</v>
      </c>
      <c r="C25" s="7" t="s">
        <v>1245</v>
      </c>
      <c r="D25" s="7" t="s">
        <v>1225</v>
      </c>
      <c r="E25" s="6" t="s">
        <v>1226</v>
      </c>
      <c r="F25" s="10">
        <v>180327.3</v>
      </c>
      <c r="G25" s="10">
        <v>329590.8</v>
      </c>
      <c r="H25" s="10">
        <v>149263.5</v>
      </c>
      <c r="I25" s="7" t="s">
        <v>1227</v>
      </c>
    </row>
    <row r="26" spans="1:9" ht="42" x14ac:dyDescent="0.15">
      <c r="A26" s="6" t="s">
        <v>108</v>
      </c>
      <c r="B26" s="6" t="s">
        <v>383</v>
      </c>
      <c r="C26" s="7" t="s">
        <v>1246</v>
      </c>
      <c r="D26" s="7" t="s">
        <v>1225</v>
      </c>
      <c r="E26" s="6" t="s">
        <v>1226</v>
      </c>
      <c r="F26" s="10">
        <v>3966884.12</v>
      </c>
      <c r="G26" s="10">
        <v>7348870.7699999996</v>
      </c>
      <c r="H26" s="10">
        <v>3381986.65</v>
      </c>
      <c r="I26" s="7" t="s">
        <v>1227</v>
      </c>
    </row>
    <row r="27" spans="1:9" ht="42" x14ac:dyDescent="0.15">
      <c r="A27" s="6" t="s">
        <v>108</v>
      </c>
      <c r="B27" s="6" t="s">
        <v>383</v>
      </c>
      <c r="C27" s="7" t="s">
        <v>1247</v>
      </c>
      <c r="D27" s="7" t="s">
        <v>1225</v>
      </c>
      <c r="E27" s="6" t="s">
        <v>1226</v>
      </c>
      <c r="F27" s="10">
        <v>213410.67</v>
      </c>
      <c r="G27" s="10">
        <v>0</v>
      </c>
      <c r="H27" s="10">
        <v>-213410.67</v>
      </c>
      <c r="I27" s="7" t="s">
        <v>1227</v>
      </c>
    </row>
    <row r="28" spans="1:9" ht="42" x14ac:dyDescent="0.15">
      <c r="A28" s="6" t="s">
        <v>108</v>
      </c>
      <c r="B28" s="6" t="s">
        <v>483</v>
      </c>
      <c r="C28" s="7" t="s">
        <v>1243</v>
      </c>
      <c r="D28" s="7" t="s">
        <v>1248</v>
      </c>
      <c r="E28" s="6" t="s">
        <v>1226</v>
      </c>
      <c r="F28" s="10">
        <v>5526450.4199999999</v>
      </c>
      <c r="G28" s="10">
        <v>5329254.42</v>
      </c>
      <c r="H28" s="10">
        <v>-197196</v>
      </c>
      <c r="I28" s="7" t="s">
        <v>1227</v>
      </c>
    </row>
    <row r="29" spans="1:9" ht="52.5" x14ac:dyDescent="0.15">
      <c r="A29" s="6" t="s">
        <v>108</v>
      </c>
      <c r="B29" s="6" t="s">
        <v>483</v>
      </c>
      <c r="C29" s="7" t="s">
        <v>1249</v>
      </c>
      <c r="D29" s="7" t="s">
        <v>1248</v>
      </c>
      <c r="E29" s="6" t="s">
        <v>1226</v>
      </c>
      <c r="F29" s="10">
        <v>0</v>
      </c>
      <c r="G29" s="10">
        <v>197196</v>
      </c>
      <c r="H29" s="10">
        <v>197196</v>
      </c>
      <c r="I29" s="7" t="s">
        <v>1227</v>
      </c>
    </row>
    <row r="30" spans="1:9" ht="42" x14ac:dyDescent="0.15">
      <c r="A30" s="6" t="s">
        <v>108</v>
      </c>
      <c r="B30" s="6" t="s">
        <v>485</v>
      </c>
      <c r="C30" s="7" t="s">
        <v>1250</v>
      </c>
      <c r="D30" s="7" t="s">
        <v>1251</v>
      </c>
      <c r="E30" s="6" t="s">
        <v>1226</v>
      </c>
      <c r="F30" s="10">
        <v>0</v>
      </c>
      <c r="G30" s="10">
        <v>3462836.37</v>
      </c>
      <c r="H30" s="10">
        <v>3462836.37</v>
      </c>
      <c r="I30" s="7" t="s">
        <v>1227</v>
      </c>
    </row>
    <row r="31" spans="1:9" ht="42" x14ac:dyDescent="0.15">
      <c r="A31" s="6" t="s">
        <v>108</v>
      </c>
      <c r="B31" s="6" t="s">
        <v>485</v>
      </c>
      <c r="C31" s="7" t="s">
        <v>1252</v>
      </c>
      <c r="D31" s="7" t="s">
        <v>1251</v>
      </c>
      <c r="E31" s="6" t="s">
        <v>1226</v>
      </c>
      <c r="F31" s="10">
        <v>0</v>
      </c>
      <c r="G31" s="10">
        <v>757249.28</v>
      </c>
      <c r="H31" s="10">
        <v>757249.28</v>
      </c>
      <c r="I31" s="7" t="s">
        <v>1227</v>
      </c>
    </row>
    <row r="32" spans="1:9" ht="31.5" x14ac:dyDescent="0.15">
      <c r="A32" s="6" t="s">
        <v>108</v>
      </c>
      <c r="B32" s="6" t="s">
        <v>485</v>
      </c>
      <c r="C32" s="7" t="s">
        <v>1253</v>
      </c>
      <c r="D32" s="7" t="s">
        <v>1251</v>
      </c>
      <c r="E32" s="6" t="s">
        <v>1226</v>
      </c>
      <c r="F32" s="10">
        <v>0</v>
      </c>
      <c r="G32" s="10">
        <v>524916.74</v>
      </c>
      <c r="H32" s="10">
        <v>524916.74</v>
      </c>
      <c r="I32" s="7" t="s">
        <v>1227</v>
      </c>
    </row>
    <row r="33" spans="1:9" ht="42" x14ac:dyDescent="0.15">
      <c r="A33" s="6" t="s">
        <v>108</v>
      </c>
      <c r="B33" s="6" t="s">
        <v>485</v>
      </c>
      <c r="C33" s="7" t="s">
        <v>1254</v>
      </c>
      <c r="D33" s="7" t="s">
        <v>1251</v>
      </c>
      <c r="E33" s="6" t="s">
        <v>1226</v>
      </c>
      <c r="F33" s="10">
        <v>0</v>
      </c>
      <c r="G33" s="10">
        <v>53469.4</v>
      </c>
      <c r="H33" s="10">
        <v>53469.4</v>
      </c>
      <c r="I33" s="7" t="s">
        <v>1227</v>
      </c>
    </row>
    <row r="34" spans="1:9" ht="42" x14ac:dyDescent="0.15">
      <c r="A34" s="6" t="s">
        <v>108</v>
      </c>
      <c r="B34" s="6" t="s">
        <v>485</v>
      </c>
      <c r="C34" s="7" t="s">
        <v>1255</v>
      </c>
      <c r="D34" s="7" t="s">
        <v>1251</v>
      </c>
      <c r="E34" s="6" t="s">
        <v>1226</v>
      </c>
      <c r="F34" s="10">
        <v>8854315.0099999998</v>
      </c>
      <c r="G34" s="10">
        <v>1215622.02</v>
      </c>
      <c r="H34" s="10">
        <v>-7638692.9900000002</v>
      </c>
      <c r="I34" s="7" t="s">
        <v>1227</v>
      </c>
    </row>
    <row r="35" spans="1:9" ht="52.5" x14ac:dyDescent="0.15">
      <c r="A35" s="6" t="s">
        <v>108</v>
      </c>
      <c r="B35" s="6" t="s">
        <v>485</v>
      </c>
      <c r="C35" s="7" t="s">
        <v>1256</v>
      </c>
      <c r="D35" s="7" t="s">
        <v>1251</v>
      </c>
      <c r="E35" s="6" t="s">
        <v>1226</v>
      </c>
      <c r="F35" s="10">
        <v>1203167.3400000001</v>
      </c>
      <c r="G35" s="10">
        <v>1677641.95</v>
      </c>
      <c r="H35" s="10">
        <v>474474.61</v>
      </c>
      <c r="I35" s="7" t="s">
        <v>1227</v>
      </c>
    </row>
    <row r="36" spans="1:9" ht="42" x14ac:dyDescent="0.15">
      <c r="A36" s="6" t="s">
        <v>108</v>
      </c>
      <c r="B36" s="6" t="s">
        <v>485</v>
      </c>
      <c r="C36" s="7" t="s">
        <v>1257</v>
      </c>
      <c r="D36" s="7" t="s">
        <v>1251</v>
      </c>
      <c r="E36" s="6" t="s">
        <v>1226</v>
      </c>
      <c r="F36" s="10">
        <v>0</v>
      </c>
      <c r="G36" s="10">
        <v>2550678.2599999998</v>
      </c>
      <c r="H36" s="10">
        <v>2550678.2599999998</v>
      </c>
      <c r="I36" s="7" t="s">
        <v>1227</v>
      </c>
    </row>
    <row r="37" spans="1:9" ht="42" x14ac:dyDescent="0.15">
      <c r="A37" s="6" t="s">
        <v>108</v>
      </c>
      <c r="B37" s="6" t="s">
        <v>485</v>
      </c>
      <c r="C37" s="7" t="s">
        <v>1258</v>
      </c>
      <c r="D37" s="7" t="s">
        <v>1251</v>
      </c>
      <c r="E37" s="6" t="s">
        <v>1226</v>
      </c>
      <c r="F37" s="10">
        <v>0</v>
      </c>
      <c r="G37" s="10">
        <v>696752.1</v>
      </c>
      <c r="H37" s="10">
        <v>696752.1</v>
      </c>
      <c r="I37" s="7" t="s">
        <v>1227</v>
      </c>
    </row>
    <row r="38" spans="1:9" ht="42" x14ac:dyDescent="0.15">
      <c r="A38" s="6" t="s">
        <v>108</v>
      </c>
      <c r="B38" s="6" t="s">
        <v>485</v>
      </c>
      <c r="C38" s="7" t="s">
        <v>1259</v>
      </c>
      <c r="D38" s="7" t="s">
        <v>1251</v>
      </c>
      <c r="E38" s="6" t="s">
        <v>1226</v>
      </c>
      <c r="F38" s="10">
        <v>0</v>
      </c>
      <c r="G38" s="10">
        <v>358492.71</v>
      </c>
      <c r="H38" s="10">
        <v>358492.71</v>
      </c>
      <c r="I38" s="7" t="s">
        <v>1227</v>
      </c>
    </row>
    <row r="39" spans="1:9" ht="42" x14ac:dyDescent="0.15">
      <c r="A39" s="6" t="s">
        <v>108</v>
      </c>
      <c r="B39" s="6" t="s">
        <v>485</v>
      </c>
      <c r="C39" s="7" t="s">
        <v>1229</v>
      </c>
      <c r="D39" s="7" t="s">
        <v>1251</v>
      </c>
      <c r="E39" s="6" t="s">
        <v>1226</v>
      </c>
      <c r="F39" s="10">
        <v>0</v>
      </c>
      <c r="G39" s="10">
        <v>2640.66</v>
      </c>
      <c r="H39" s="10">
        <v>2640.66</v>
      </c>
      <c r="I39" s="7" t="s">
        <v>1227</v>
      </c>
    </row>
    <row r="40" spans="1:9" ht="42" x14ac:dyDescent="0.15">
      <c r="A40" s="6" t="s">
        <v>108</v>
      </c>
      <c r="B40" s="6" t="s">
        <v>485</v>
      </c>
      <c r="C40" s="7" t="s">
        <v>1246</v>
      </c>
      <c r="D40" s="7" t="s">
        <v>1251</v>
      </c>
      <c r="E40" s="6" t="s">
        <v>1226</v>
      </c>
      <c r="F40" s="10">
        <v>0</v>
      </c>
      <c r="G40" s="10">
        <v>1389406.96</v>
      </c>
      <c r="H40" s="10">
        <v>1389406.96</v>
      </c>
      <c r="I40" s="7" t="s">
        <v>1227</v>
      </c>
    </row>
    <row r="41" spans="1:9" ht="42" x14ac:dyDescent="0.15">
      <c r="A41" s="6" t="s">
        <v>108</v>
      </c>
      <c r="B41" s="6" t="s">
        <v>485</v>
      </c>
      <c r="C41" s="7" t="s">
        <v>1260</v>
      </c>
      <c r="D41" s="7" t="s">
        <v>1251</v>
      </c>
      <c r="E41" s="6" t="s">
        <v>1226</v>
      </c>
      <c r="F41" s="10">
        <v>12609419.470000001</v>
      </c>
      <c r="G41" s="10">
        <v>9072691.25</v>
      </c>
      <c r="H41" s="10">
        <v>-3536728.22</v>
      </c>
      <c r="I41" s="7" t="s">
        <v>1227</v>
      </c>
    </row>
    <row r="42" spans="1:9" ht="52.5" x14ac:dyDescent="0.15">
      <c r="A42" s="6" t="s">
        <v>108</v>
      </c>
      <c r="B42" s="6" t="s">
        <v>485</v>
      </c>
      <c r="C42" s="7" t="s">
        <v>1249</v>
      </c>
      <c r="D42" s="7" t="s">
        <v>1251</v>
      </c>
      <c r="E42" s="6" t="s">
        <v>1226</v>
      </c>
      <c r="F42" s="10">
        <v>0</v>
      </c>
      <c r="G42" s="10">
        <v>66604.84</v>
      </c>
      <c r="H42" s="10">
        <v>66604.84</v>
      </c>
      <c r="I42" s="7" t="s">
        <v>1227</v>
      </c>
    </row>
    <row r="43" spans="1:9" ht="42" x14ac:dyDescent="0.15">
      <c r="A43" s="6" t="s">
        <v>108</v>
      </c>
      <c r="B43" s="6" t="s">
        <v>485</v>
      </c>
      <c r="C43" s="7" t="s">
        <v>1244</v>
      </c>
      <c r="D43" s="7" t="s">
        <v>1251</v>
      </c>
      <c r="E43" s="6" t="s">
        <v>1226</v>
      </c>
      <c r="F43" s="10">
        <v>0</v>
      </c>
      <c r="G43" s="10">
        <v>574238.17000000004</v>
      </c>
      <c r="H43" s="10">
        <v>574238.17000000004</v>
      </c>
      <c r="I43" s="7" t="s">
        <v>1227</v>
      </c>
    </row>
    <row r="44" spans="1:9" ht="42" x14ac:dyDescent="0.15">
      <c r="A44" s="6" t="s">
        <v>108</v>
      </c>
      <c r="B44" s="6" t="s">
        <v>485</v>
      </c>
      <c r="C44" s="7" t="s">
        <v>1261</v>
      </c>
      <c r="D44" s="7" t="s">
        <v>1251</v>
      </c>
      <c r="E44" s="6" t="s">
        <v>1226</v>
      </c>
      <c r="F44" s="10">
        <v>0</v>
      </c>
      <c r="G44" s="10">
        <v>263661.11</v>
      </c>
      <c r="H44" s="10">
        <v>263661.11</v>
      </c>
      <c r="I44" s="7" t="s">
        <v>1227</v>
      </c>
    </row>
    <row r="45" spans="1:9" ht="42" x14ac:dyDescent="0.15">
      <c r="A45" s="6" t="s">
        <v>168</v>
      </c>
      <c r="B45" s="6" t="s">
        <v>480</v>
      </c>
      <c r="C45" s="7" t="s">
        <v>1255</v>
      </c>
      <c r="D45" s="7" t="s">
        <v>1262</v>
      </c>
      <c r="E45" s="6" t="s">
        <v>1226</v>
      </c>
      <c r="F45" s="10">
        <v>5040251.8099999996</v>
      </c>
      <c r="G45" s="10">
        <v>0</v>
      </c>
      <c r="H45" s="10">
        <v>-5040251.8099999996</v>
      </c>
      <c r="I45" s="7" t="s">
        <v>1227</v>
      </c>
    </row>
    <row r="46" spans="1:9" ht="42" x14ac:dyDescent="0.15">
      <c r="A46" s="6" t="s">
        <v>168</v>
      </c>
      <c r="B46" s="6" t="s">
        <v>480</v>
      </c>
      <c r="C46" s="7" t="s">
        <v>1263</v>
      </c>
      <c r="D46" s="7" t="s">
        <v>1262</v>
      </c>
      <c r="E46" s="6" t="s">
        <v>1226</v>
      </c>
      <c r="F46" s="10">
        <v>0</v>
      </c>
      <c r="G46" s="10">
        <v>3042552.01</v>
      </c>
      <c r="H46" s="10">
        <v>3042552.01</v>
      </c>
      <c r="I46" s="7" t="s">
        <v>1227</v>
      </c>
    </row>
    <row r="47" spans="1:9" ht="42" x14ac:dyDescent="0.15">
      <c r="A47" s="6" t="s">
        <v>168</v>
      </c>
      <c r="B47" s="6" t="s">
        <v>480</v>
      </c>
      <c r="C47" s="7" t="s">
        <v>1264</v>
      </c>
      <c r="D47" s="7" t="s">
        <v>1262</v>
      </c>
      <c r="E47" s="6" t="s">
        <v>1226</v>
      </c>
      <c r="F47" s="10">
        <v>0</v>
      </c>
      <c r="G47" s="10">
        <v>1994840.46</v>
      </c>
      <c r="H47" s="10">
        <v>1994840.46</v>
      </c>
      <c r="I47" s="7" t="s">
        <v>1227</v>
      </c>
    </row>
    <row r="48" spans="1:9" ht="42" x14ac:dyDescent="0.15">
      <c r="A48" s="6" t="s">
        <v>168</v>
      </c>
      <c r="B48" s="6" t="s">
        <v>480</v>
      </c>
      <c r="C48" s="7" t="s">
        <v>1265</v>
      </c>
      <c r="D48" s="7" t="s">
        <v>1262</v>
      </c>
      <c r="E48" s="6" t="s">
        <v>1226</v>
      </c>
      <c r="F48" s="10">
        <v>0</v>
      </c>
      <c r="G48" s="10">
        <v>2859.34</v>
      </c>
      <c r="H48" s="10">
        <v>2859.34</v>
      </c>
      <c r="I48" s="7" t="s">
        <v>1227</v>
      </c>
    </row>
    <row r="49" spans="1:9" ht="52.5" x14ac:dyDescent="0.15">
      <c r="A49" s="6" t="s">
        <v>280</v>
      </c>
      <c r="B49" s="6" t="s">
        <v>481</v>
      </c>
      <c r="C49" s="7" t="s">
        <v>1266</v>
      </c>
      <c r="D49" s="7" t="s">
        <v>1267</v>
      </c>
      <c r="E49" s="6" t="s">
        <v>1226</v>
      </c>
      <c r="F49" s="10">
        <v>106705.33</v>
      </c>
      <c r="G49" s="10">
        <v>0</v>
      </c>
      <c r="H49" s="10">
        <v>-106705.33</v>
      </c>
      <c r="I49" s="7" t="s">
        <v>1227</v>
      </c>
    </row>
    <row r="50" spans="1:9" ht="42" x14ac:dyDescent="0.15">
      <c r="A50" s="6" t="s">
        <v>280</v>
      </c>
      <c r="B50" s="6" t="s">
        <v>481</v>
      </c>
      <c r="C50" s="7" t="s">
        <v>1244</v>
      </c>
      <c r="D50" s="7" t="s">
        <v>1267</v>
      </c>
      <c r="E50" s="6" t="s">
        <v>1226</v>
      </c>
      <c r="F50" s="10">
        <v>0</v>
      </c>
      <c r="G50" s="10">
        <v>106705.33</v>
      </c>
      <c r="H50" s="10">
        <v>106705.33</v>
      </c>
      <c r="I50" s="7" t="s">
        <v>1227</v>
      </c>
    </row>
    <row r="51" spans="1:9" ht="42" x14ac:dyDescent="0.15">
      <c r="A51" s="6" t="s">
        <v>285</v>
      </c>
      <c r="B51" s="6" t="s">
        <v>480</v>
      </c>
      <c r="C51" s="7" t="s">
        <v>1245</v>
      </c>
      <c r="D51" s="7" t="s">
        <v>1268</v>
      </c>
      <c r="E51" s="6" t="s">
        <v>1226</v>
      </c>
      <c r="F51" s="10">
        <v>2078822.13</v>
      </c>
      <c r="G51" s="10">
        <v>329370.36</v>
      </c>
      <c r="H51" s="10">
        <v>-1749451.77</v>
      </c>
      <c r="I51" s="7" t="s">
        <v>1227</v>
      </c>
    </row>
    <row r="52" spans="1:9" ht="42" x14ac:dyDescent="0.15">
      <c r="A52" s="6" t="s">
        <v>285</v>
      </c>
      <c r="B52" s="6" t="s">
        <v>480</v>
      </c>
      <c r="C52" s="7" t="s">
        <v>1261</v>
      </c>
      <c r="D52" s="7" t="s">
        <v>1268</v>
      </c>
      <c r="E52" s="6" t="s">
        <v>1226</v>
      </c>
      <c r="F52" s="10">
        <v>0</v>
      </c>
      <c r="G52" s="10">
        <v>1749451.77</v>
      </c>
      <c r="H52" s="10">
        <v>1749451.77</v>
      </c>
      <c r="I52" s="7" t="s">
        <v>1227</v>
      </c>
    </row>
    <row r="53" spans="1:9" ht="42" x14ac:dyDescent="0.15">
      <c r="A53" s="6" t="s">
        <v>285</v>
      </c>
      <c r="B53" s="6" t="s">
        <v>481</v>
      </c>
      <c r="C53" s="7" t="s">
        <v>1255</v>
      </c>
      <c r="D53" s="7" t="s">
        <v>1269</v>
      </c>
      <c r="E53" s="6" t="s">
        <v>1226</v>
      </c>
      <c r="F53" s="10">
        <v>0</v>
      </c>
      <c r="G53" s="10">
        <v>4465304.53</v>
      </c>
      <c r="H53" s="10">
        <v>4465304.53</v>
      </c>
      <c r="I53" s="7" t="s">
        <v>1227</v>
      </c>
    </row>
    <row r="54" spans="1:9" ht="42" x14ac:dyDescent="0.15">
      <c r="A54" s="6" t="s">
        <v>285</v>
      </c>
      <c r="B54" s="6" t="s">
        <v>481</v>
      </c>
      <c r="C54" s="7" t="s">
        <v>1270</v>
      </c>
      <c r="D54" s="7" t="s">
        <v>1269</v>
      </c>
      <c r="E54" s="6" t="s">
        <v>1226</v>
      </c>
      <c r="F54" s="10">
        <v>0</v>
      </c>
      <c r="G54" s="10">
        <v>988249.01</v>
      </c>
      <c r="H54" s="10">
        <v>988249.01</v>
      </c>
      <c r="I54" s="7" t="s">
        <v>1227</v>
      </c>
    </row>
    <row r="55" spans="1:9" ht="42" x14ac:dyDescent="0.15">
      <c r="A55" s="6" t="s">
        <v>285</v>
      </c>
      <c r="B55" s="6" t="s">
        <v>481</v>
      </c>
      <c r="C55" s="7" t="s">
        <v>1271</v>
      </c>
      <c r="D55" s="7" t="s">
        <v>1269</v>
      </c>
      <c r="E55" s="6" t="s">
        <v>1226</v>
      </c>
      <c r="F55" s="10">
        <v>11223330.25</v>
      </c>
      <c r="G55" s="10">
        <v>6864731.0499999998</v>
      </c>
      <c r="H55" s="10">
        <v>-4358599.2</v>
      </c>
      <c r="I55" s="7" t="s">
        <v>1227</v>
      </c>
    </row>
    <row r="56" spans="1:9" ht="42" x14ac:dyDescent="0.15">
      <c r="A56" s="6" t="s">
        <v>285</v>
      </c>
      <c r="B56" s="6" t="s">
        <v>481</v>
      </c>
      <c r="C56" s="7" t="s">
        <v>1234</v>
      </c>
      <c r="D56" s="7" t="s">
        <v>1269</v>
      </c>
      <c r="E56" s="6" t="s">
        <v>1226</v>
      </c>
      <c r="F56" s="10">
        <v>106705.33</v>
      </c>
      <c r="G56" s="10">
        <v>0</v>
      </c>
      <c r="H56" s="10">
        <v>-106705.33</v>
      </c>
      <c r="I56" s="7" t="s">
        <v>1227</v>
      </c>
    </row>
    <row r="57" spans="1:9" ht="52.5" x14ac:dyDescent="0.15">
      <c r="A57" s="6" t="s">
        <v>285</v>
      </c>
      <c r="B57" s="6" t="s">
        <v>481</v>
      </c>
      <c r="C57" s="7" t="s">
        <v>1249</v>
      </c>
      <c r="D57" s="7" t="s">
        <v>1269</v>
      </c>
      <c r="E57" s="6" t="s">
        <v>1226</v>
      </c>
      <c r="F57" s="10">
        <v>0</v>
      </c>
      <c r="G57" s="10">
        <v>735583.85</v>
      </c>
      <c r="H57" s="10">
        <v>735583.85</v>
      </c>
      <c r="I57" s="7" t="s">
        <v>1227</v>
      </c>
    </row>
    <row r="58" spans="1:9" ht="52.5" x14ac:dyDescent="0.15">
      <c r="A58" s="6" t="s">
        <v>285</v>
      </c>
      <c r="B58" s="6" t="s">
        <v>481</v>
      </c>
      <c r="C58" s="7" t="s">
        <v>1272</v>
      </c>
      <c r="D58" s="7" t="s">
        <v>1269</v>
      </c>
      <c r="E58" s="6" t="s">
        <v>1226</v>
      </c>
      <c r="F58" s="10">
        <v>1723832.86</v>
      </c>
      <c r="G58" s="10">
        <v>0</v>
      </c>
      <c r="H58" s="10">
        <v>-1723832.86</v>
      </c>
      <c r="I58" s="7" t="s">
        <v>1227</v>
      </c>
    </row>
    <row r="59" spans="1:9" ht="42" x14ac:dyDescent="0.15">
      <c r="A59" s="6" t="s">
        <v>148</v>
      </c>
      <c r="B59" s="6" t="s">
        <v>485</v>
      </c>
      <c r="C59" s="7" t="s">
        <v>1254</v>
      </c>
      <c r="D59" s="7" t="s">
        <v>1273</v>
      </c>
      <c r="E59" s="6" t="s">
        <v>1226</v>
      </c>
      <c r="F59" s="10">
        <v>0</v>
      </c>
      <c r="G59" s="10">
        <v>135290.09</v>
      </c>
      <c r="H59" s="10">
        <v>135290.09</v>
      </c>
      <c r="I59" s="7" t="s">
        <v>1227</v>
      </c>
    </row>
    <row r="60" spans="1:9" ht="42" x14ac:dyDescent="0.15">
      <c r="A60" s="6" t="s">
        <v>148</v>
      </c>
      <c r="B60" s="6" t="s">
        <v>485</v>
      </c>
      <c r="C60" s="7" t="s">
        <v>1265</v>
      </c>
      <c r="D60" s="7" t="s">
        <v>1273</v>
      </c>
      <c r="E60" s="6" t="s">
        <v>1226</v>
      </c>
      <c r="F60" s="10">
        <v>0</v>
      </c>
      <c r="G60" s="10">
        <v>15272.06</v>
      </c>
      <c r="H60" s="10">
        <v>15272.06</v>
      </c>
      <c r="I60" s="7" t="s">
        <v>1227</v>
      </c>
    </row>
    <row r="61" spans="1:9" ht="42" x14ac:dyDescent="0.15">
      <c r="A61" s="6" t="s">
        <v>148</v>
      </c>
      <c r="B61" s="6" t="s">
        <v>485</v>
      </c>
      <c r="C61" s="7" t="s">
        <v>1258</v>
      </c>
      <c r="D61" s="7" t="s">
        <v>1273</v>
      </c>
      <c r="E61" s="6" t="s">
        <v>1226</v>
      </c>
      <c r="F61" s="10">
        <v>0</v>
      </c>
      <c r="G61" s="10">
        <v>19782.45</v>
      </c>
      <c r="H61" s="10">
        <v>19782.45</v>
      </c>
      <c r="I61" s="7" t="s">
        <v>1227</v>
      </c>
    </row>
    <row r="62" spans="1:9" ht="42" x14ac:dyDescent="0.15">
      <c r="A62" s="6" t="s">
        <v>148</v>
      </c>
      <c r="B62" s="6" t="s">
        <v>485</v>
      </c>
      <c r="C62" s="7" t="s">
        <v>1274</v>
      </c>
      <c r="D62" s="7" t="s">
        <v>1273</v>
      </c>
      <c r="E62" s="6" t="s">
        <v>1226</v>
      </c>
      <c r="F62" s="10">
        <v>173203.94</v>
      </c>
      <c r="G62" s="10">
        <v>0</v>
      </c>
      <c r="H62" s="10">
        <v>-173203.94</v>
      </c>
      <c r="I62" s="7" t="s">
        <v>1227</v>
      </c>
    </row>
    <row r="63" spans="1:9" ht="42" x14ac:dyDescent="0.15">
      <c r="A63" s="6" t="s">
        <v>148</v>
      </c>
      <c r="B63" s="6" t="s">
        <v>485</v>
      </c>
      <c r="C63" s="7" t="s">
        <v>1244</v>
      </c>
      <c r="D63" s="7" t="s">
        <v>1273</v>
      </c>
      <c r="E63" s="6" t="s">
        <v>1226</v>
      </c>
      <c r="F63" s="10">
        <v>0</v>
      </c>
      <c r="G63" s="10">
        <v>216270.01</v>
      </c>
      <c r="H63" s="10">
        <v>216270.01</v>
      </c>
      <c r="I63" s="7" t="s">
        <v>1227</v>
      </c>
    </row>
    <row r="64" spans="1:9" ht="42" x14ac:dyDescent="0.15">
      <c r="A64" s="6" t="s">
        <v>148</v>
      </c>
      <c r="B64" s="6" t="s">
        <v>485</v>
      </c>
      <c r="C64" s="7" t="s">
        <v>1275</v>
      </c>
      <c r="D64" s="7" t="s">
        <v>1273</v>
      </c>
      <c r="E64" s="6" t="s">
        <v>1226</v>
      </c>
      <c r="F64" s="10">
        <v>213410.67</v>
      </c>
      <c r="G64" s="10">
        <v>0</v>
      </c>
      <c r="H64" s="10">
        <v>-213410.67</v>
      </c>
      <c r="I64" s="7" t="s">
        <v>1227</v>
      </c>
    </row>
    <row r="65" spans="1:9" ht="42" x14ac:dyDescent="0.15">
      <c r="A65" s="6" t="s">
        <v>298</v>
      </c>
      <c r="B65" s="6" t="s">
        <v>480</v>
      </c>
      <c r="C65" s="7" t="s">
        <v>1259</v>
      </c>
      <c r="D65" s="7" t="s">
        <v>1276</v>
      </c>
      <c r="E65" s="6" t="s">
        <v>1226</v>
      </c>
      <c r="F65" s="10">
        <v>0</v>
      </c>
      <c r="G65" s="10">
        <v>37500</v>
      </c>
      <c r="H65" s="10">
        <v>37500</v>
      </c>
      <c r="I65" s="7" t="s">
        <v>1227</v>
      </c>
    </row>
    <row r="66" spans="1:9" ht="52.5" x14ac:dyDescent="0.15">
      <c r="A66" s="6" t="s">
        <v>298</v>
      </c>
      <c r="B66" s="6" t="s">
        <v>480</v>
      </c>
      <c r="C66" s="7" t="s">
        <v>1272</v>
      </c>
      <c r="D66" s="7" t="s">
        <v>1276</v>
      </c>
      <c r="E66" s="6" t="s">
        <v>1226</v>
      </c>
      <c r="F66" s="10">
        <v>37500</v>
      </c>
      <c r="G66" s="10">
        <v>0</v>
      </c>
      <c r="H66" s="10">
        <v>-37500</v>
      </c>
      <c r="I66" s="7" t="s">
        <v>1227</v>
      </c>
    </row>
    <row r="67" spans="1:9" ht="42" x14ac:dyDescent="0.15">
      <c r="A67" s="6" t="s">
        <v>134</v>
      </c>
      <c r="B67" s="6" t="s">
        <v>383</v>
      </c>
      <c r="C67" s="7" t="s">
        <v>1244</v>
      </c>
      <c r="D67" s="7" t="s">
        <v>1277</v>
      </c>
      <c r="E67" s="6" t="s">
        <v>1226</v>
      </c>
      <c r="F67" s="10">
        <v>0</v>
      </c>
      <c r="G67" s="10">
        <v>149263.5</v>
      </c>
      <c r="H67" s="10">
        <v>149263.5</v>
      </c>
      <c r="I67" s="7" t="s">
        <v>1227</v>
      </c>
    </row>
    <row r="68" spans="1:9" ht="42" x14ac:dyDescent="0.15">
      <c r="A68" s="6" t="s">
        <v>134</v>
      </c>
      <c r="B68" s="6" t="s">
        <v>383</v>
      </c>
      <c r="C68" s="7" t="s">
        <v>1245</v>
      </c>
      <c r="D68" s="7" t="s">
        <v>1277</v>
      </c>
      <c r="E68" s="6" t="s">
        <v>1226</v>
      </c>
      <c r="F68" s="10">
        <v>2088631</v>
      </c>
      <c r="G68" s="10">
        <v>1939367.5</v>
      </c>
      <c r="H68" s="10">
        <v>-149263.5</v>
      </c>
      <c r="I68" s="7" t="s">
        <v>1227</v>
      </c>
    </row>
    <row r="69" spans="1:9" ht="20.100000000000001" customHeight="1" x14ac:dyDescent="0.15">
      <c r="A69" s="29" t="s">
        <v>491</v>
      </c>
      <c r="B69" s="29"/>
      <c r="C69" s="29"/>
      <c r="D69" s="29"/>
      <c r="E69" s="29"/>
      <c r="F69" s="11">
        <f>SUM(F7:F68)</f>
        <v>123835174</v>
      </c>
      <c r="G69" s="11">
        <f>SUM(G7:G68)</f>
        <v>123835174</v>
      </c>
      <c r="H69" s="11">
        <f>SUM(H7:H68)</f>
        <v>-2.0954757928848267E-9</v>
      </c>
    </row>
    <row r="70" spans="1:9" ht="20.100000000000001" customHeight="1" x14ac:dyDescent="0.15"/>
    <row r="71" spans="1:9" ht="20.100000000000001" customHeight="1" x14ac:dyDescent="0.15">
      <c r="A71" s="30" t="s">
        <v>1213</v>
      </c>
      <c r="B71" s="30"/>
      <c r="C71" s="30"/>
      <c r="D71" s="30" t="s">
        <v>1278</v>
      </c>
      <c r="E71" s="30"/>
      <c r="F71" s="30"/>
      <c r="G71" s="30"/>
      <c r="H71" s="30"/>
      <c r="I71" s="30"/>
    </row>
    <row r="72" spans="1:9" ht="20.100000000000001" customHeight="1" x14ac:dyDescent="0.15">
      <c r="A72" s="19" t="s">
        <v>1214</v>
      </c>
      <c r="B72" s="19" t="s">
        <v>1215</v>
      </c>
      <c r="C72" s="19" t="s">
        <v>1216</v>
      </c>
      <c r="D72" s="19" t="s">
        <v>1217</v>
      </c>
      <c r="E72" s="19" t="s">
        <v>1218</v>
      </c>
      <c r="F72" s="19" t="s">
        <v>1219</v>
      </c>
      <c r="G72" s="19"/>
      <c r="H72" s="19"/>
      <c r="I72" s="19"/>
    </row>
    <row r="73" spans="1:9" ht="20.100000000000001" customHeight="1" x14ac:dyDescent="0.15">
      <c r="A73" s="19"/>
      <c r="B73" s="19"/>
      <c r="C73" s="19"/>
      <c r="D73" s="19"/>
      <c r="E73" s="19"/>
      <c r="F73" s="6" t="s">
        <v>1220</v>
      </c>
      <c r="G73" s="6" t="s">
        <v>1221</v>
      </c>
      <c r="H73" s="6" t="s">
        <v>1222</v>
      </c>
      <c r="I73" s="6" t="s">
        <v>1223</v>
      </c>
    </row>
    <row r="74" spans="1:9" ht="42" x14ac:dyDescent="0.15">
      <c r="A74" s="6" t="s">
        <v>108</v>
      </c>
      <c r="B74" s="6" t="s">
        <v>383</v>
      </c>
      <c r="C74" s="7" t="s">
        <v>1279</v>
      </c>
      <c r="D74" s="7" t="s">
        <v>1280</v>
      </c>
      <c r="E74" s="6" t="s">
        <v>1226</v>
      </c>
      <c r="F74" s="10">
        <v>1854245</v>
      </c>
      <c r="G74" s="10">
        <v>0</v>
      </c>
      <c r="H74" s="10">
        <v>-1854245</v>
      </c>
      <c r="I74" s="7" t="s">
        <v>1281</v>
      </c>
    </row>
    <row r="75" spans="1:9" ht="42" x14ac:dyDescent="0.15">
      <c r="A75" s="6" t="s">
        <v>108</v>
      </c>
      <c r="B75" s="6" t="s">
        <v>383</v>
      </c>
      <c r="C75" s="7" t="s">
        <v>1282</v>
      </c>
      <c r="D75" s="7" t="s">
        <v>1280</v>
      </c>
      <c r="E75" s="6" t="s">
        <v>1226</v>
      </c>
      <c r="F75" s="10">
        <v>0</v>
      </c>
      <c r="G75" s="10">
        <v>1854245</v>
      </c>
      <c r="H75" s="10">
        <v>1854245</v>
      </c>
      <c r="I75" s="7" t="s">
        <v>1281</v>
      </c>
    </row>
    <row r="76" spans="1:9" ht="42" x14ac:dyDescent="0.15">
      <c r="A76" s="6" t="s">
        <v>168</v>
      </c>
      <c r="B76" s="6" t="s">
        <v>383</v>
      </c>
      <c r="C76" s="7" t="s">
        <v>1279</v>
      </c>
      <c r="D76" s="7" t="s">
        <v>1283</v>
      </c>
      <c r="E76" s="6" t="s">
        <v>1226</v>
      </c>
      <c r="F76" s="10">
        <v>559981</v>
      </c>
      <c r="G76" s="10">
        <v>0</v>
      </c>
      <c r="H76" s="10">
        <v>-559981</v>
      </c>
      <c r="I76" s="7" t="s">
        <v>1281</v>
      </c>
    </row>
    <row r="77" spans="1:9" ht="42" x14ac:dyDescent="0.15">
      <c r="A77" s="6" t="s">
        <v>168</v>
      </c>
      <c r="B77" s="6" t="s">
        <v>383</v>
      </c>
      <c r="C77" s="7" t="s">
        <v>1282</v>
      </c>
      <c r="D77" s="7" t="s">
        <v>1283</v>
      </c>
      <c r="E77" s="6" t="s">
        <v>1226</v>
      </c>
      <c r="F77" s="10">
        <v>0</v>
      </c>
      <c r="G77" s="10">
        <v>559981</v>
      </c>
      <c r="H77" s="10">
        <v>559981</v>
      </c>
      <c r="I77" s="7" t="s">
        <v>1281</v>
      </c>
    </row>
    <row r="78" spans="1:9" ht="42" x14ac:dyDescent="0.15">
      <c r="A78" s="6" t="s">
        <v>1284</v>
      </c>
      <c r="B78" s="6" t="s">
        <v>383</v>
      </c>
      <c r="C78" s="7" t="s">
        <v>1279</v>
      </c>
      <c r="D78" s="7" t="s">
        <v>1285</v>
      </c>
      <c r="E78" s="6" t="s">
        <v>1226</v>
      </c>
      <c r="F78" s="10">
        <v>101102</v>
      </c>
      <c r="G78" s="10">
        <v>0</v>
      </c>
      <c r="H78" s="10">
        <v>-101102</v>
      </c>
      <c r="I78" s="7" t="s">
        <v>1281</v>
      </c>
    </row>
    <row r="79" spans="1:9" ht="42" x14ac:dyDescent="0.15">
      <c r="A79" s="6" t="s">
        <v>1284</v>
      </c>
      <c r="B79" s="6" t="s">
        <v>383</v>
      </c>
      <c r="C79" s="7" t="s">
        <v>1282</v>
      </c>
      <c r="D79" s="7" t="s">
        <v>1285</v>
      </c>
      <c r="E79" s="6" t="s">
        <v>1226</v>
      </c>
      <c r="F79" s="10">
        <v>0</v>
      </c>
      <c r="G79" s="10">
        <v>101102</v>
      </c>
      <c r="H79" s="10">
        <v>101102</v>
      </c>
      <c r="I79" s="7" t="s">
        <v>1281</v>
      </c>
    </row>
    <row r="80" spans="1:9" ht="20.100000000000001" customHeight="1" x14ac:dyDescent="0.15">
      <c r="A80" s="29" t="s">
        <v>491</v>
      </c>
      <c r="B80" s="29"/>
      <c r="C80" s="29"/>
      <c r="D80" s="29"/>
      <c r="E80" s="29"/>
      <c r="F80" s="11">
        <f>SUM(F74:F79)</f>
        <v>2515328</v>
      </c>
      <c r="G80" s="11">
        <f>SUM(G74:G79)</f>
        <v>2515328</v>
      </c>
      <c r="H80" s="11">
        <f>SUM(H74:H79)</f>
        <v>0</v>
      </c>
    </row>
    <row r="81" spans="1:9" ht="20.100000000000001" customHeight="1" x14ac:dyDescent="0.15"/>
    <row r="82" spans="1:9" ht="20.100000000000001" customHeight="1" x14ac:dyDescent="0.15">
      <c r="A82" s="30" t="s">
        <v>1213</v>
      </c>
      <c r="B82" s="30"/>
      <c r="C82" s="30"/>
      <c r="D82" s="30" t="s">
        <v>1286</v>
      </c>
      <c r="E82" s="30"/>
      <c r="F82" s="30"/>
      <c r="G82" s="30"/>
      <c r="H82" s="30"/>
      <c r="I82" s="30"/>
    </row>
    <row r="83" spans="1:9" ht="20.100000000000001" customHeight="1" x14ac:dyDescent="0.15">
      <c r="A83" s="19" t="s">
        <v>1214</v>
      </c>
      <c r="B83" s="19" t="s">
        <v>1215</v>
      </c>
      <c r="C83" s="19" t="s">
        <v>1216</v>
      </c>
      <c r="D83" s="19" t="s">
        <v>1217</v>
      </c>
      <c r="E83" s="19" t="s">
        <v>1218</v>
      </c>
      <c r="F83" s="19" t="s">
        <v>1219</v>
      </c>
      <c r="G83" s="19"/>
      <c r="H83" s="19"/>
      <c r="I83" s="19"/>
    </row>
    <row r="84" spans="1:9" ht="20.100000000000001" customHeight="1" x14ac:dyDescent="0.15">
      <c r="A84" s="19"/>
      <c r="B84" s="19"/>
      <c r="C84" s="19"/>
      <c r="D84" s="19"/>
      <c r="E84" s="19"/>
      <c r="F84" s="6" t="s">
        <v>1220</v>
      </c>
      <c r="G84" s="6" t="s">
        <v>1221</v>
      </c>
      <c r="H84" s="6" t="s">
        <v>1222</v>
      </c>
      <c r="I84" s="6" t="s">
        <v>1223</v>
      </c>
    </row>
    <row r="85" spans="1:9" ht="20.100000000000001" customHeight="1" x14ac:dyDescent="0.15">
      <c r="A85" s="19" t="s">
        <v>1210</v>
      </c>
      <c r="B85" s="19"/>
      <c r="C85" s="19"/>
      <c r="D85" s="19"/>
      <c r="E85" s="19"/>
      <c r="F85" s="19"/>
      <c r="G85" s="19"/>
      <c r="H85" s="19"/>
      <c r="I85" s="19"/>
    </row>
    <row r="86" spans="1:9" ht="20.100000000000001" customHeight="1" x14ac:dyDescent="0.15"/>
    <row r="87" spans="1:9" ht="20.100000000000001" customHeight="1" x14ac:dyDescent="0.15">
      <c r="A87" s="30" t="s">
        <v>1213</v>
      </c>
      <c r="B87" s="30"/>
      <c r="C87" s="30"/>
      <c r="D87" s="30" t="s">
        <v>1287</v>
      </c>
      <c r="E87" s="30"/>
      <c r="F87" s="30"/>
      <c r="G87" s="30"/>
      <c r="H87" s="30"/>
      <c r="I87" s="30"/>
    </row>
    <row r="88" spans="1:9" ht="20.100000000000001" customHeight="1" x14ac:dyDescent="0.15">
      <c r="A88" s="19" t="s">
        <v>1214</v>
      </c>
      <c r="B88" s="19" t="s">
        <v>1215</v>
      </c>
      <c r="C88" s="19" t="s">
        <v>1216</v>
      </c>
      <c r="D88" s="19" t="s">
        <v>1217</v>
      </c>
      <c r="E88" s="19" t="s">
        <v>1218</v>
      </c>
      <c r="F88" s="19" t="s">
        <v>1219</v>
      </c>
      <c r="G88" s="19"/>
      <c r="H88" s="19"/>
      <c r="I88" s="19"/>
    </row>
    <row r="89" spans="1:9" ht="20.100000000000001" customHeight="1" x14ac:dyDescent="0.15">
      <c r="A89" s="19"/>
      <c r="B89" s="19"/>
      <c r="C89" s="19"/>
      <c r="D89" s="19"/>
      <c r="E89" s="19"/>
      <c r="F89" s="6" t="s">
        <v>1220</v>
      </c>
      <c r="G89" s="6" t="s">
        <v>1221</v>
      </c>
      <c r="H89" s="6" t="s">
        <v>1222</v>
      </c>
      <c r="I89" s="6" t="s">
        <v>1223</v>
      </c>
    </row>
    <row r="90" spans="1:9" ht="20.100000000000001" customHeight="1" x14ac:dyDescent="0.15">
      <c r="A90" s="19" t="s">
        <v>1210</v>
      </c>
      <c r="B90" s="19"/>
      <c r="C90" s="19"/>
      <c r="D90" s="19"/>
      <c r="E90" s="19"/>
      <c r="F90" s="19"/>
      <c r="G90" s="19"/>
      <c r="H90" s="19"/>
      <c r="I90" s="19"/>
    </row>
  </sheetData>
  <sheetProtection password="CE13" sheet="1" objects="1" scenarios="1"/>
  <mergeCells count="38">
    <mergeCell ref="A90:I90"/>
    <mergeCell ref="A85:I85"/>
    <mergeCell ref="A87:C87"/>
    <mergeCell ref="D87:I87"/>
    <mergeCell ref="A88:A89"/>
    <mergeCell ref="B88:B89"/>
    <mergeCell ref="C88:C89"/>
    <mergeCell ref="D88:D89"/>
    <mergeCell ref="E88:E89"/>
    <mergeCell ref="F88:I88"/>
    <mergeCell ref="A80:E80"/>
    <mergeCell ref="A82:C82"/>
    <mergeCell ref="D82:I82"/>
    <mergeCell ref="A83:A84"/>
    <mergeCell ref="B83:B84"/>
    <mergeCell ref="C83:C84"/>
    <mergeCell ref="D83:D84"/>
    <mergeCell ref="E83:E84"/>
    <mergeCell ref="F83:I83"/>
    <mergeCell ref="A69:E69"/>
    <mergeCell ref="A71:C71"/>
    <mergeCell ref="D71:I71"/>
    <mergeCell ref="A72:A73"/>
    <mergeCell ref="B72:B73"/>
    <mergeCell ref="C72:C73"/>
    <mergeCell ref="D72:D73"/>
    <mergeCell ref="E72:E73"/>
    <mergeCell ref="F72:I72"/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8" width="22.85546875" customWidth="1"/>
  </cols>
  <sheetData>
    <row r="1" spans="1:8" ht="15" customHeight="1" x14ac:dyDescent="0.15"/>
    <row r="2" spans="1:8" ht="24.95" customHeight="1" x14ac:dyDescent="0.15">
      <c r="A2" s="14" t="s">
        <v>42</v>
      </c>
      <c r="B2" s="14"/>
      <c r="C2" s="14"/>
      <c r="D2" s="14"/>
      <c r="E2" s="14"/>
      <c r="F2" s="14"/>
      <c r="G2" s="14"/>
      <c r="H2" s="14"/>
    </row>
    <row r="3" spans="1:8" ht="15" customHeight="1" x14ac:dyDescent="0.15"/>
    <row r="4" spans="1:8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46</v>
      </c>
      <c r="E4" s="19" t="s">
        <v>47</v>
      </c>
      <c r="F4" s="19" t="s">
        <v>48</v>
      </c>
      <c r="G4" s="19"/>
      <c r="H4" s="19"/>
    </row>
    <row r="5" spans="1:8" ht="39.950000000000003" customHeight="1" x14ac:dyDescent="0.15">
      <c r="A5" s="19"/>
      <c r="B5" s="19"/>
      <c r="C5" s="19"/>
      <c r="D5" s="19"/>
      <c r="E5" s="19"/>
      <c r="F5" s="6" t="s">
        <v>49</v>
      </c>
      <c r="G5" s="6" t="s">
        <v>50</v>
      </c>
      <c r="H5" s="6" t="s">
        <v>51</v>
      </c>
    </row>
    <row r="6" spans="1:8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65208488.049999997</v>
      </c>
      <c r="G7" s="10">
        <v>0</v>
      </c>
      <c r="H7" s="10">
        <v>0</v>
      </c>
    </row>
    <row r="8" spans="1:8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>IF(ISNUMBER(F7),F7,0)+IF(ISNUMBER(F9),F9,0)+IF(ISNUMBER(F112),F112,0)-IF(ISNUMBER(F26),F26,0)-IF(ISNUMBER(F116),F116,0)</f>
        <v>-1.4901161193847656E-8</v>
      </c>
      <c r="G8" s="10">
        <f>IF(ISNUMBER(G7),G7,0)+IF(ISNUMBER(G9),G9,0)+IF(ISNUMBER(G112),G112,0)-IF(ISNUMBER(G26),G26,0)-IF(ISNUMBER(G116),G116,0)</f>
        <v>0</v>
      </c>
      <c r="H8" s="10">
        <f>IF(ISNUMBER(H7),H7,0)+IF(ISNUMBER(H9),H9,0)+IF(ISNUMBER(H112),H112,0)-IF(ISNUMBER(H26),H26,0)-IF(ISNUMBER(H116),H116,0)</f>
        <v>0</v>
      </c>
    </row>
    <row r="9" spans="1:8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519958437.37</v>
      </c>
      <c r="G9" s="10">
        <v>509761309.37</v>
      </c>
      <c r="H9" s="10">
        <v>509761309.37</v>
      </c>
    </row>
    <row r="10" spans="1:8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</row>
    <row r="11" spans="1:8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</row>
    <row r="12" spans="1:8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509761309.37</v>
      </c>
      <c r="G12" s="10">
        <v>509761309.37</v>
      </c>
      <c r="H12" s="10">
        <v>509761309.37</v>
      </c>
    </row>
    <row r="13" spans="1:8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402591309.37</v>
      </c>
      <c r="G13" s="10">
        <v>402591309.37</v>
      </c>
      <c r="H13" s="10">
        <v>402591309.37</v>
      </c>
    </row>
    <row r="14" spans="1:8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0</v>
      </c>
      <c r="G14" s="10">
        <v>0</v>
      </c>
      <c r="H14" s="10">
        <v>0</v>
      </c>
    </row>
    <row r="15" spans="1:8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</row>
    <row r="16" spans="1:8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10197128</v>
      </c>
      <c r="G16" s="10">
        <v>0</v>
      </c>
      <c r="H16" s="10">
        <v>0</v>
      </c>
    </row>
    <row r="17" spans="1:8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10197128</v>
      </c>
      <c r="G17" s="10">
        <v>0</v>
      </c>
      <c r="H17" s="10">
        <v>0</v>
      </c>
    </row>
    <row r="18" spans="1:8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</row>
    <row r="19" spans="1:8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</row>
    <row r="20" spans="1:8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</row>
    <row r="21" spans="1:8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</row>
    <row r="22" spans="1:8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</row>
    <row r="23" spans="1:8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</row>
    <row r="24" spans="1:8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</row>
    <row r="25" spans="1:8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</row>
    <row r="26" spans="1:8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576536436.27999997</v>
      </c>
      <c r="G26" s="10">
        <v>509761309.37</v>
      </c>
      <c r="H26" s="10">
        <v>509761309.37</v>
      </c>
    </row>
    <row r="27" spans="1:8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398939831.47000003</v>
      </c>
      <c r="G27" s="10">
        <v>382576147.73000002</v>
      </c>
      <c r="H27" s="10">
        <v>382576147.73000002</v>
      </c>
    </row>
    <row r="28" spans="1:8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308561181.38999999</v>
      </c>
      <c r="G28" s="10">
        <v>296024704.38999999</v>
      </c>
      <c r="H28" s="10">
        <v>296024704.38999999</v>
      </c>
    </row>
    <row r="29" spans="1:8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200629570.25</v>
      </c>
      <c r="G29" s="10">
        <v>190082325.25</v>
      </c>
      <c r="H29" s="10">
        <v>190082325.25</v>
      </c>
    </row>
    <row r="30" spans="1:8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187482775.90000001</v>
      </c>
      <c r="G30" s="10">
        <v>177586530.90000001</v>
      </c>
      <c r="H30" s="10">
        <v>177586530.90000001</v>
      </c>
    </row>
    <row r="31" spans="1:8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13146794.35</v>
      </c>
      <c r="G31" s="10">
        <v>12495794.35</v>
      </c>
      <c r="H31" s="10">
        <v>12495794.35</v>
      </c>
    </row>
    <row r="32" spans="1:8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105392980.14</v>
      </c>
      <c r="G32" s="10">
        <v>103403748.14</v>
      </c>
      <c r="H32" s="10">
        <v>103403748.14</v>
      </c>
    </row>
    <row r="33" spans="1:8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15010954.619999999</v>
      </c>
      <c r="G33" s="10">
        <v>14221722.619999999</v>
      </c>
      <c r="H33" s="10">
        <v>14221722.619999999</v>
      </c>
    </row>
    <row r="34" spans="1:8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36075904.939999998</v>
      </c>
      <c r="G34" s="10">
        <v>34875904.939999998</v>
      </c>
      <c r="H34" s="10">
        <v>34875904.939999998</v>
      </c>
    </row>
    <row r="35" spans="1:8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</row>
    <row r="36" spans="1:8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36075904.939999998</v>
      </c>
      <c r="G36" s="10">
        <v>34875904.939999998</v>
      </c>
      <c r="H36" s="10">
        <v>34875904.939999998</v>
      </c>
    </row>
    <row r="37" spans="1:8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27757426.120000001</v>
      </c>
      <c r="G37" s="10">
        <v>27757426.120000001</v>
      </c>
      <c r="H37" s="10">
        <v>27757426.120000001</v>
      </c>
    </row>
    <row r="38" spans="1:8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24655943.219999999</v>
      </c>
      <c r="G38" s="10">
        <v>24655943.219999999</v>
      </c>
      <c r="H38" s="10">
        <v>24655943.219999999</v>
      </c>
    </row>
    <row r="39" spans="1:8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1892751.24</v>
      </c>
      <c r="G39" s="10">
        <v>1892751.24</v>
      </c>
      <c r="H39" s="10">
        <v>1892751.24</v>
      </c>
    </row>
    <row r="40" spans="1:8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2538631</v>
      </c>
      <c r="G40" s="10">
        <v>2538631</v>
      </c>
      <c r="H40" s="10">
        <v>2538631</v>
      </c>
    </row>
    <row r="41" spans="1:8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0</v>
      </c>
      <c r="G41" s="10">
        <v>0</v>
      </c>
      <c r="H41" s="10">
        <v>0</v>
      </c>
    </row>
    <row r="42" spans="1:8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0</v>
      </c>
      <c r="G42" s="10">
        <v>0</v>
      </c>
      <c r="H42" s="10">
        <v>0</v>
      </c>
    </row>
    <row r="43" spans="1:8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</row>
    <row r="44" spans="1:8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0</v>
      </c>
      <c r="G44" s="10">
        <v>0</v>
      </c>
      <c r="H44" s="10">
        <v>0</v>
      </c>
    </row>
    <row r="45" spans="1:8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</row>
    <row r="46" spans="1:8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</row>
    <row r="47" spans="1:8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0</v>
      </c>
      <c r="G47" s="10">
        <v>0</v>
      </c>
      <c r="H47" s="10">
        <v>0</v>
      </c>
    </row>
    <row r="48" spans="1:8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</row>
    <row r="49" spans="1:8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</row>
    <row r="50" spans="1:8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0</v>
      </c>
      <c r="G50" s="10">
        <v>0</v>
      </c>
      <c r="H50" s="10">
        <v>0</v>
      </c>
    </row>
    <row r="51" spans="1:8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</row>
    <row r="52" spans="1:8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90378650.079999998</v>
      </c>
      <c r="G52" s="10">
        <v>86551443.340000004</v>
      </c>
      <c r="H52" s="10">
        <v>86551443.340000004</v>
      </c>
    </row>
    <row r="53" spans="1:8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90378650.079999998</v>
      </c>
      <c r="G53" s="10">
        <v>86551443.340000004</v>
      </c>
      <c r="H53" s="10">
        <v>86551443.340000004</v>
      </c>
    </row>
    <row r="54" spans="1:8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0</v>
      </c>
      <c r="G54" s="10">
        <v>0</v>
      </c>
      <c r="H54" s="10">
        <v>0</v>
      </c>
    </row>
    <row r="55" spans="1:8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320000</v>
      </c>
      <c r="G55" s="10">
        <v>320000</v>
      </c>
      <c r="H55" s="10">
        <v>320000</v>
      </c>
    </row>
    <row r="56" spans="1:8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320000</v>
      </c>
      <c r="G56" s="10">
        <v>320000</v>
      </c>
      <c r="H56" s="10">
        <v>320000</v>
      </c>
    </row>
    <row r="57" spans="1:8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320000</v>
      </c>
      <c r="G57" s="10">
        <v>320000</v>
      </c>
      <c r="H57" s="10">
        <v>320000</v>
      </c>
    </row>
    <row r="58" spans="1:8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</row>
    <row r="59" spans="1:8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0</v>
      </c>
      <c r="G59" s="10">
        <v>0</v>
      </c>
      <c r="H59" s="10">
        <v>0</v>
      </c>
    </row>
    <row r="60" spans="1:8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</row>
    <row r="61" spans="1:8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11220441.449999999</v>
      </c>
      <c r="G61" s="10">
        <v>11220441.449999999</v>
      </c>
      <c r="H61" s="10">
        <v>11220441.449999999</v>
      </c>
    </row>
    <row r="62" spans="1:8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10400000</v>
      </c>
      <c r="G62" s="10">
        <v>10400000</v>
      </c>
      <c r="H62" s="10">
        <v>10400000</v>
      </c>
    </row>
    <row r="63" spans="1:8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812577</v>
      </c>
      <c r="G63" s="10">
        <v>812577</v>
      </c>
      <c r="H63" s="10">
        <v>812577</v>
      </c>
    </row>
    <row r="64" spans="1:8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7864.45</v>
      </c>
      <c r="G64" s="10">
        <v>7864.45</v>
      </c>
      <c r="H64" s="10">
        <v>7864.45</v>
      </c>
    </row>
    <row r="65" spans="1:8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7864.45</v>
      </c>
      <c r="G65" s="10">
        <v>7864.45</v>
      </c>
      <c r="H65" s="10">
        <v>7864.45</v>
      </c>
    </row>
    <row r="66" spans="1:8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0</v>
      </c>
      <c r="G66" s="10">
        <v>0</v>
      </c>
      <c r="H66" s="10">
        <v>0</v>
      </c>
    </row>
    <row r="67" spans="1:8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</row>
    <row r="68" spans="1:8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</row>
    <row r="69" spans="1:8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</row>
    <row r="70" spans="1:8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</row>
    <row r="71" spans="1:8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</row>
    <row r="72" spans="1:8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</row>
    <row r="73" spans="1:8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</row>
    <row r="74" spans="1:8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</row>
    <row r="75" spans="1:8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</row>
    <row r="76" spans="1:8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</row>
    <row r="77" spans="1:8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</row>
    <row r="78" spans="1:8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</row>
    <row r="79" spans="1:8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</row>
    <row r="80" spans="1:8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166056163.36000001</v>
      </c>
      <c r="G80" s="10">
        <v>115644720.19</v>
      </c>
      <c r="H80" s="10">
        <v>115644720.19</v>
      </c>
    </row>
    <row r="81" spans="1:8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</row>
    <row r="82" spans="1:8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4235000</v>
      </c>
      <c r="G82" s="10">
        <v>0</v>
      </c>
      <c r="H82" s="10">
        <v>0</v>
      </c>
    </row>
    <row r="83" spans="1:8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4235000</v>
      </c>
      <c r="G83" s="10">
        <v>0</v>
      </c>
      <c r="H83" s="10">
        <v>0</v>
      </c>
    </row>
    <row r="84" spans="1:8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</row>
    <row r="85" spans="1:8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</row>
    <row r="86" spans="1:8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126626040.66</v>
      </c>
      <c r="G86" s="10">
        <v>80449597.489999995</v>
      </c>
      <c r="H86" s="10">
        <v>80449597.489999995</v>
      </c>
    </row>
    <row r="87" spans="1:8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66257436.479999997</v>
      </c>
      <c r="G87" s="10">
        <v>58502436.479999997</v>
      </c>
      <c r="H87" s="10">
        <v>58502436.479999997</v>
      </c>
    </row>
    <row r="88" spans="1:8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2250000</v>
      </c>
      <c r="G88" s="10">
        <v>2250000</v>
      </c>
      <c r="H88" s="10">
        <v>2250000</v>
      </c>
    </row>
    <row r="89" spans="1:8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0</v>
      </c>
      <c r="G89" s="10">
        <v>0</v>
      </c>
      <c r="H89" s="10">
        <v>0</v>
      </c>
    </row>
    <row r="90" spans="1:8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6098000</v>
      </c>
      <c r="G90" s="10">
        <v>3998000</v>
      </c>
      <c r="H90" s="10">
        <v>3998000</v>
      </c>
    </row>
    <row r="91" spans="1:8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0</v>
      </c>
      <c r="G91" s="10">
        <v>0</v>
      </c>
      <c r="H91" s="10">
        <v>0</v>
      </c>
    </row>
    <row r="92" spans="1:8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27651000</v>
      </c>
      <c r="G92" s="10">
        <v>26886000</v>
      </c>
      <c r="H92" s="10">
        <v>26886000</v>
      </c>
    </row>
    <row r="93" spans="1:8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27651000</v>
      </c>
      <c r="G93" s="10">
        <v>22761000</v>
      </c>
      <c r="H93" s="10">
        <v>22761000</v>
      </c>
    </row>
    <row r="94" spans="1:8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332436.47999999998</v>
      </c>
      <c r="G94" s="10">
        <v>332436.47999999998</v>
      </c>
      <c r="H94" s="10">
        <v>332436.47999999998</v>
      </c>
    </row>
    <row r="95" spans="1:8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2275000</v>
      </c>
      <c r="G95" s="10">
        <v>2275000</v>
      </c>
      <c r="H95" s="10">
        <v>2275000</v>
      </c>
    </row>
    <row r="96" spans="1:8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60368604.18</v>
      </c>
      <c r="G96" s="10">
        <v>21947161.010000002</v>
      </c>
      <c r="H96" s="10">
        <v>21947161.010000002</v>
      </c>
    </row>
    <row r="97" spans="1:8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17730904</v>
      </c>
      <c r="G97" s="10">
        <v>8736800</v>
      </c>
      <c r="H97" s="10">
        <v>8736800</v>
      </c>
    </row>
    <row r="98" spans="1:8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</row>
    <row r="99" spans="1:8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</row>
    <row r="100" spans="1:8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0</v>
      </c>
      <c r="G100" s="10">
        <v>0</v>
      </c>
      <c r="H100" s="10">
        <v>0</v>
      </c>
    </row>
    <row r="101" spans="1:8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24194049.620000001</v>
      </c>
      <c r="G101" s="10">
        <v>3365049.62</v>
      </c>
      <c r="H101" s="10">
        <v>3365049.62</v>
      </c>
    </row>
    <row r="102" spans="1:8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2185260</v>
      </c>
      <c r="G102" s="10">
        <v>2185260</v>
      </c>
      <c r="H102" s="10">
        <v>2185260</v>
      </c>
    </row>
    <row r="103" spans="1:8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1000000</v>
      </c>
      <c r="G103" s="10">
        <v>1000000</v>
      </c>
      <c r="H103" s="10">
        <v>1000000</v>
      </c>
    </row>
    <row r="104" spans="1:8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15258390.560000001</v>
      </c>
      <c r="G104" s="10">
        <v>6660051.3899999997</v>
      </c>
      <c r="H104" s="10">
        <v>6660051.3899999997</v>
      </c>
    </row>
    <row r="105" spans="1:8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0</v>
      </c>
      <c r="G105" s="10">
        <v>0</v>
      </c>
      <c r="H105" s="10">
        <v>0</v>
      </c>
    </row>
    <row r="106" spans="1:8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</row>
    <row r="107" spans="1:8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</row>
    <row r="108" spans="1:8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35195122.700000003</v>
      </c>
      <c r="G108" s="10">
        <v>35195122.700000003</v>
      </c>
      <c r="H108" s="10">
        <v>35195122.700000003</v>
      </c>
    </row>
    <row r="109" spans="1:8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</row>
    <row r="110" spans="1:8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</row>
    <row r="111" spans="1:8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</row>
    <row r="112" spans="1:8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0</v>
      </c>
      <c r="G112" s="10">
        <v>0</v>
      </c>
      <c r="H112" s="10">
        <v>0</v>
      </c>
    </row>
    <row r="113" spans="1:8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</row>
    <row r="114" spans="1:8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0</v>
      </c>
      <c r="G114" s="10">
        <v>0</v>
      </c>
      <c r="H114" s="10">
        <v>0</v>
      </c>
    </row>
    <row r="115" spans="1:8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</row>
    <row r="116" spans="1:8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8630489.1400000006</v>
      </c>
      <c r="G116" s="10">
        <v>0</v>
      </c>
      <c r="H116" s="10">
        <v>0</v>
      </c>
    </row>
    <row r="117" spans="1:8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8630489.1400000006</v>
      </c>
      <c r="G117" s="10">
        <v>0</v>
      </c>
      <c r="H117" s="10">
        <v>0</v>
      </c>
    </row>
    <row r="118" spans="1:8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</row>
  </sheetData>
  <sheetProtection password="CE13" sheet="1" objects="1" scenarios="1"/>
  <mergeCells count="7">
    <mergeCell ref="A2:H2"/>
    <mergeCell ref="A4:A5"/>
    <mergeCell ref="B4:B5"/>
    <mergeCell ref="C4:C5"/>
    <mergeCell ref="D4:D5"/>
    <mergeCell ref="E4:E5"/>
    <mergeCell ref="F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8"/>
  <sheetViews>
    <sheetView workbookViewId="0"/>
  </sheetViews>
  <sheetFormatPr defaultRowHeight="10.5" x14ac:dyDescent="0.15"/>
  <cols>
    <col min="1" max="1" width="57.28515625" customWidth="1"/>
    <col min="2" max="5" width="11.42578125" customWidth="1"/>
    <col min="6" max="11" width="22.85546875" customWidth="1"/>
  </cols>
  <sheetData>
    <row r="1" spans="1:11" ht="15" customHeight="1" x14ac:dyDescent="0.15"/>
    <row r="2" spans="1:11" ht="24.95" customHeight="1" x14ac:dyDescent="0.15">
      <c r="A2" s="14" t="s">
        <v>370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5" customHeight="1" x14ac:dyDescent="0.15"/>
    <row r="4" spans="1:11" ht="39.950000000000003" customHeight="1" x14ac:dyDescent="0.15">
      <c r="A4" s="19" t="s">
        <v>43</v>
      </c>
      <c r="B4" s="19" t="s">
        <v>44</v>
      </c>
      <c r="C4" s="19" t="s">
        <v>45</v>
      </c>
      <c r="D4" s="19" t="s">
        <v>371</v>
      </c>
      <c r="E4" s="19" t="s">
        <v>47</v>
      </c>
      <c r="F4" s="19" t="s">
        <v>48</v>
      </c>
      <c r="G4" s="19"/>
      <c r="H4" s="19"/>
      <c r="I4" s="19"/>
      <c r="J4" s="19"/>
      <c r="K4" s="19"/>
    </row>
    <row r="5" spans="1:11" ht="99.95" customHeight="1" x14ac:dyDescent="0.15">
      <c r="A5" s="19"/>
      <c r="B5" s="19"/>
      <c r="C5" s="19"/>
      <c r="D5" s="19"/>
      <c r="E5" s="19"/>
      <c r="F5" s="6" t="s">
        <v>49</v>
      </c>
      <c r="G5" s="6" t="s">
        <v>372</v>
      </c>
      <c r="H5" s="6" t="s">
        <v>373</v>
      </c>
      <c r="I5" s="6" t="s">
        <v>374</v>
      </c>
      <c r="J5" s="6" t="s">
        <v>50</v>
      </c>
      <c r="K5" s="6" t="s">
        <v>51</v>
      </c>
    </row>
    <row r="6" spans="1:11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24.95" customHeight="1" x14ac:dyDescent="0.15">
      <c r="A7" s="7" t="s">
        <v>52</v>
      </c>
      <c r="B7" s="6" t="s">
        <v>53</v>
      </c>
      <c r="C7" s="6" t="s">
        <v>54</v>
      </c>
      <c r="D7" s="6" t="s">
        <v>54</v>
      </c>
      <c r="E7" s="6"/>
      <c r="F7" s="10">
        <v>65208488.049999997</v>
      </c>
      <c r="G7" s="10">
        <v>17597237.170000002</v>
      </c>
      <c r="H7" s="10">
        <v>41343593.140000001</v>
      </c>
      <c r="I7" s="10">
        <v>6267657.7400000002</v>
      </c>
      <c r="J7" s="10">
        <v>0</v>
      </c>
      <c r="K7" s="10">
        <v>0</v>
      </c>
    </row>
    <row r="8" spans="1:11" ht="24.95" customHeight="1" x14ac:dyDescent="0.15">
      <c r="A8" s="7" t="s">
        <v>55</v>
      </c>
      <c r="B8" s="6" t="s">
        <v>56</v>
      </c>
      <c r="C8" s="6" t="s">
        <v>54</v>
      </c>
      <c r="D8" s="6" t="s">
        <v>54</v>
      </c>
      <c r="E8" s="6"/>
      <c r="F8" s="10">
        <f t="shared" ref="F8:K8" si="0">IF(ISNUMBER(F7),F7,0)+IF(ISNUMBER(F9),F9,0)+IF(ISNUMBER(F112),F112,0)-IF(ISNUMBER(F26),F26,0)-IF(ISNUMBER(F116),F116,0)</f>
        <v>-1.4901161193847656E-8</v>
      </c>
      <c r="G8" s="10">
        <f t="shared" si="0"/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</row>
    <row r="9" spans="1:11" ht="24.95" customHeight="1" x14ac:dyDescent="0.15">
      <c r="A9" s="7" t="s">
        <v>57</v>
      </c>
      <c r="B9" s="6" t="s">
        <v>58</v>
      </c>
      <c r="C9" s="6" t="s">
        <v>54</v>
      </c>
      <c r="D9" s="6" t="s">
        <v>54</v>
      </c>
      <c r="E9" s="6"/>
      <c r="F9" s="10">
        <v>519958437.37</v>
      </c>
      <c r="G9" s="10">
        <v>402591309.37</v>
      </c>
      <c r="H9" s="10">
        <v>10197128</v>
      </c>
      <c r="I9" s="10">
        <v>107170000</v>
      </c>
      <c r="J9" s="10">
        <v>509761309.37</v>
      </c>
      <c r="K9" s="10">
        <v>509761309.37</v>
      </c>
    </row>
    <row r="10" spans="1:11" ht="38.1" customHeight="1" x14ac:dyDescent="0.15">
      <c r="A10" s="7" t="s">
        <v>59</v>
      </c>
      <c r="B10" s="6" t="s">
        <v>60</v>
      </c>
      <c r="C10" s="6" t="s">
        <v>61</v>
      </c>
      <c r="D10" s="6" t="s">
        <v>54</v>
      </c>
      <c r="E10" s="6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4.95" customHeight="1" x14ac:dyDescent="0.15">
      <c r="A11" s="7" t="s">
        <v>62</v>
      </c>
      <c r="B11" s="6" t="s">
        <v>63</v>
      </c>
      <c r="C11" s="6" t="s">
        <v>61</v>
      </c>
      <c r="D11" s="6" t="s">
        <v>64</v>
      </c>
      <c r="E11" s="6"/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50.1" customHeight="1" x14ac:dyDescent="0.15">
      <c r="A12" s="7" t="s">
        <v>65</v>
      </c>
      <c r="B12" s="6" t="s">
        <v>66</v>
      </c>
      <c r="C12" s="6" t="s">
        <v>67</v>
      </c>
      <c r="D12" s="6" t="s">
        <v>54</v>
      </c>
      <c r="E12" s="6"/>
      <c r="F12" s="10">
        <v>509761309.37</v>
      </c>
      <c r="G12" s="10">
        <v>402591309.37</v>
      </c>
      <c r="H12" s="10">
        <v>0</v>
      </c>
      <c r="I12" s="10">
        <v>107170000</v>
      </c>
      <c r="J12" s="10">
        <v>509761309.37</v>
      </c>
      <c r="K12" s="10">
        <v>509761309.37</v>
      </c>
    </row>
    <row r="13" spans="1:11" ht="87.95" customHeight="1" x14ac:dyDescent="0.15">
      <c r="A13" s="7" t="s">
        <v>68</v>
      </c>
      <c r="B13" s="6" t="s">
        <v>69</v>
      </c>
      <c r="C13" s="6" t="s">
        <v>67</v>
      </c>
      <c r="D13" s="6" t="s">
        <v>70</v>
      </c>
      <c r="E13" s="6"/>
      <c r="F13" s="10">
        <v>402591309.37</v>
      </c>
      <c r="G13" s="10">
        <v>402591309.37</v>
      </c>
      <c r="H13" s="10">
        <v>0</v>
      </c>
      <c r="I13" s="10">
        <v>0</v>
      </c>
      <c r="J13" s="10">
        <v>402591309.37</v>
      </c>
      <c r="K13" s="10">
        <v>402591309.37</v>
      </c>
    </row>
    <row r="14" spans="1:11" ht="50.1" customHeight="1" x14ac:dyDescent="0.15">
      <c r="A14" s="7" t="s">
        <v>71</v>
      </c>
      <c r="B14" s="6" t="s">
        <v>72</v>
      </c>
      <c r="C14" s="6" t="s">
        <v>73</v>
      </c>
      <c r="D14" s="6" t="s">
        <v>54</v>
      </c>
      <c r="E14" s="6"/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38.1" customHeight="1" x14ac:dyDescent="0.15">
      <c r="A15" s="7" t="s">
        <v>74</v>
      </c>
      <c r="B15" s="6" t="s">
        <v>75</v>
      </c>
      <c r="C15" s="6" t="s">
        <v>73</v>
      </c>
      <c r="D15" s="6" t="s">
        <v>76</v>
      </c>
      <c r="E15" s="6"/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4.95" customHeight="1" x14ac:dyDescent="0.15">
      <c r="A16" s="7" t="s">
        <v>77</v>
      </c>
      <c r="B16" s="6" t="s">
        <v>78</v>
      </c>
      <c r="C16" s="6" t="s">
        <v>79</v>
      </c>
      <c r="D16" s="6" t="s">
        <v>54</v>
      </c>
      <c r="E16" s="6"/>
      <c r="F16" s="10">
        <v>10197128</v>
      </c>
      <c r="G16" s="10">
        <v>0</v>
      </c>
      <c r="H16" s="10">
        <v>10197128</v>
      </c>
      <c r="I16" s="10">
        <v>0</v>
      </c>
      <c r="J16" s="10">
        <v>0</v>
      </c>
      <c r="K16" s="10">
        <v>0</v>
      </c>
    </row>
    <row r="17" spans="1:11" ht="38.1" customHeight="1" x14ac:dyDescent="0.15">
      <c r="A17" s="7" t="s">
        <v>80</v>
      </c>
      <c r="B17" s="6" t="s">
        <v>81</v>
      </c>
      <c r="C17" s="6" t="s">
        <v>79</v>
      </c>
      <c r="D17" s="6" t="s">
        <v>79</v>
      </c>
      <c r="E17" s="6"/>
      <c r="F17" s="10">
        <v>10197128</v>
      </c>
      <c r="G17" s="10">
        <v>0</v>
      </c>
      <c r="H17" s="10">
        <v>10197128</v>
      </c>
      <c r="I17" s="10">
        <v>0</v>
      </c>
      <c r="J17" s="10">
        <v>0</v>
      </c>
      <c r="K17" s="10">
        <v>0</v>
      </c>
    </row>
    <row r="18" spans="1:11" ht="24.95" customHeight="1" x14ac:dyDescent="0.15">
      <c r="A18" s="7" t="s">
        <v>82</v>
      </c>
      <c r="B18" s="6" t="s">
        <v>83</v>
      </c>
      <c r="C18" s="6" t="s">
        <v>79</v>
      </c>
      <c r="D18" s="6"/>
      <c r="E18" s="6"/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4.95" customHeight="1" x14ac:dyDescent="0.15">
      <c r="A19" s="7" t="s">
        <v>84</v>
      </c>
      <c r="B19" s="6" t="s">
        <v>85</v>
      </c>
      <c r="C19" s="6" t="s">
        <v>79</v>
      </c>
      <c r="D19" s="6"/>
      <c r="E19" s="6"/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4.95" customHeight="1" x14ac:dyDescent="0.15">
      <c r="A20" s="7" t="s">
        <v>86</v>
      </c>
      <c r="B20" s="6" t="s">
        <v>87</v>
      </c>
      <c r="C20" s="6" t="s">
        <v>79</v>
      </c>
      <c r="D20" s="6"/>
      <c r="E20" s="6"/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4.95" customHeight="1" x14ac:dyDescent="0.15">
      <c r="A21" s="7" t="s">
        <v>88</v>
      </c>
      <c r="B21" s="6" t="s">
        <v>89</v>
      </c>
      <c r="C21" s="6" t="s">
        <v>90</v>
      </c>
      <c r="D21" s="6" t="s">
        <v>54</v>
      </c>
      <c r="E21" s="6"/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4.95" customHeight="1" x14ac:dyDescent="0.15">
      <c r="A22" s="7" t="s">
        <v>91</v>
      </c>
      <c r="B22" s="6" t="s">
        <v>92</v>
      </c>
      <c r="C22" s="6" t="s">
        <v>90</v>
      </c>
      <c r="D22" s="6"/>
      <c r="E22" s="6"/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4.95" customHeight="1" x14ac:dyDescent="0.15">
      <c r="A23" s="7" t="s">
        <v>93</v>
      </c>
      <c r="B23" s="6" t="s">
        <v>94</v>
      </c>
      <c r="C23" s="6" t="s">
        <v>95</v>
      </c>
      <c r="D23" s="6"/>
      <c r="E23" s="6"/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4.95" customHeight="1" x14ac:dyDescent="0.15">
      <c r="A24" s="7" t="s">
        <v>96</v>
      </c>
      <c r="B24" s="6" t="s">
        <v>97</v>
      </c>
      <c r="C24" s="6" t="s">
        <v>54</v>
      </c>
      <c r="D24" s="6" t="s">
        <v>54</v>
      </c>
      <c r="E24" s="6"/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  <row r="25" spans="1:11" ht="50.1" customHeight="1" x14ac:dyDescent="0.15">
      <c r="A25" s="7" t="s">
        <v>98</v>
      </c>
      <c r="B25" s="6" t="s">
        <v>99</v>
      </c>
      <c r="C25" s="6" t="s">
        <v>100</v>
      </c>
      <c r="D25" s="6"/>
      <c r="E25" s="6"/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</row>
    <row r="26" spans="1:11" ht="24.95" customHeight="1" x14ac:dyDescent="0.15">
      <c r="A26" s="7" t="s">
        <v>101</v>
      </c>
      <c r="B26" s="6" t="s">
        <v>102</v>
      </c>
      <c r="C26" s="6" t="s">
        <v>54</v>
      </c>
      <c r="D26" s="6" t="s">
        <v>54</v>
      </c>
      <c r="E26" s="6"/>
      <c r="F26" s="10">
        <v>576536436.27999997</v>
      </c>
      <c r="G26" s="10">
        <v>420188546.54000002</v>
      </c>
      <c r="H26" s="10">
        <v>42910232</v>
      </c>
      <c r="I26" s="10">
        <v>113437657.73999999</v>
      </c>
      <c r="J26" s="10">
        <v>509761309.37</v>
      </c>
      <c r="K26" s="10">
        <v>509761309.37</v>
      </c>
    </row>
    <row r="27" spans="1:11" ht="38.1" customHeight="1" x14ac:dyDescent="0.15">
      <c r="A27" s="7" t="s">
        <v>103</v>
      </c>
      <c r="B27" s="6" t="s">
        <v>104</v>
      </c>
      <c r="C27" s="6" t="s">
        <v>54</v>
      </c>
      <c r="D27" s="6" t="s">
        <v>54</v>
      </c>
      <c r="E27" s="6"/>
      <c r="F27" s="10">
        <v>398939831.47000003</v>
      </c>
      <c r="G27" s="10">
        <v>311445990.73000002</v>
      </c>
      <c r="H27" s="10">
        <v>10096026</v>
      </c>
      <c r="I27" s="10">
        <v>77397814.739999995</v>
      </c>
      <c r="J27" s="10">
        <v>382576147.73000002</v>
      </c>
      <c r="K27" s="10">
        <v>382576147.73000002</v>
      </c>
    </row>
    <row r="28" spans="1:11" ht="38.1" customHeight="1" x14ac:dyDescent="0.15">
      <c r="A28" s="7" t="s">
        <v>105</v>
      </c>
      <c r="B28" s="6" t="s">
        <v>106</v>
      </c>
      <c r="C28" s="6" t="s">
        <v>107</v>
      </c>
      <c r="D28" s="6" t="s">
        <v>108</v>
      </c>
      <c r="E28" s="6" t="s">
        <v>109</v>
      </c>
      <c r="F28" s="10">
        <v>308561181.38999999</v>
      </c>
      <c r="G28" s="10">
        <v>241034437.78999999</v>
      </c>
      <c r="H28" s="10">
        <v>7754245</v>
      </c>
      <c r="I28" s="10">
        <v>59772498.600000001</v>
      </c>
      <c r="J28" s="10">
        <v>296024704.38999999</v>
      </c>
      <c r="K28" s="10">
        <v>296024704.38999999</v>
      </c>
    </row>
    <row r="29" spans="1:11" ht="38.1" customHeight="1" x14ac:dyDescent="0.15">
      <c r="A29" s="7" t="s">
        <v>110</v>
      </c>
      <c r="B29" s="6" t="s">
        <v>111</v>
      </c>
      <c r="C29" s="6" t="s">
        <v>107</v>
      </c>
      <c r="D29" s="6" t="s">
        <v>108</v>
      </c>
      <c r="E29" s="6" t="s">
        <v>109</v>
      </c>
      <c r="F29" s="10">
        <v>200629570.25</v>
      </c>
      <c r="G29" s="10">
        <v>153735673.69999999</v>
      </c>
      <c r="H29" s="10">
        <v>7754245</v>
      </c>
      <c r="I29" s="10">
        <v>39139651.549999997</v>
      </c>
      <c r="J29" s="10">
        <v>190082325.25</v>
      </c>
      <c r="K29" s="10">
        <v>190082325.25</v>
      </c>
    </row>
    <row r="30" spans="1:11" ht="24.95" customHeight="1" x14ac:dyDescent="0.15">
      <c r="A30" s="7" t="s">
        <v>112</v>
      </c>
      <c r="B30" s="6" t="s">
        <v>113</v>
      </c>
      <c r="C30" s="6" t="s">
        <v>107</v>
      </c>
      <c r="D30" s="6" t="s">
        <v>108</v>
      </c>
      <c r="E30" s="6" t="s">
        <v>109</v>
      </c>
      <c r="F30" s="10">
        <v>187482775.90000001</v>
      </c>
      <c r="G30" s="10">
        <v>145591210.84999999</v>
      </c>
      <c r="H30" s="10">
        <v>7754245</v>
      </c>
      <c r="I30" s="10">
        <v>34137320.049999997</v>
      </c>
      <c r="J30" s="10">
        <v>177586530.90000001</v>
      </c>
      <c r="K30" s="10">
        <v>177586530.90000001</v>
      </c>
    </row>
    <row r="31" spans="1:11" ht="24.95" customHeight="1" x14ac:dyDescent="0.15">
      <c r="A31" s="7" t="s">
        <v>114</v>
      </c>
      <c r="B31" s="6" t="s">
        <v>115</v>
      </c>
      <c r="C31" s="6" t="s">
        <v>107</v>
      </c>
      <c r="D31" s="6" t="s">
        <v>108</v>
      </c>
      <c r="E31" s="6" t="s">
        <v>109</v>
      </c>
      <c r="F31" s="10">
        <v>13146794.35</v>
      </c>
      <c r="G31" s="10">
        <v>8144462.8499999996</v>
      </c>
      <c r="H31" s="10">
        <v>0</v>
      </c>
      <c r="I31" s="10">
        <v>5002331.5</v>
      </c>
      <c r="J31" s="10">
        <v>12495794.35</v>
      </c>
      <c r="K31" s="10">
        <v>12495794.35</v>
      </c>
    </row>
    <row r="32" spans="1:11" ht="24.95" customHeight="1" x14ac:dyDescent="0.15">
      <c r="A32" s="7" t="s">
        <v>116</v>
      </c>
      <c r="B32" s="6" t="s">
        <v>117</v>
      </c>
      <c r="C32" s="6" t="s">
        <v>107</v>
      </c>
      <c r="D32" s="6" t="s">
        <v>108</v>
      </c>
      <c r="E32" s="6" t="s">
        <v>109</v>
      </c>
      <c r="F32" s="10">
        <v>105392980.14</v>
      </c>
      <c r="G32" s="10">
        <v>85210133.090000004</v>
      </c>
      <c r="H32" s="10">
        <v>0</v>
      </c>
      <c r="I32" s="10">
        <v>20182847.050000001</v>
      </c>
      <c r="J32" s="10">
        <v>103403748.14</v>
      </c>
      <c r="K32" s="10">
        <v>103403748.14</v>
      </c>
    </row>
    <row r="33" spans="1:11" ht="24.95" customHeight="1" x14ac:dyDescent="0.15">
      <c r="A33" s="7" t="s">
        <v>118</v>
      </c>
      <c r="B33" s="6" t="s">
        <v>119</v>
      </c>
      <c r="C33" s="6" t="s">
        <v>107</v>
      </c>
      <c r="D33" s="6" t="s">
        <v>108</v>
      </c>
      <c r="E33" s="6" t="s">
        <v>109</v>
      </c>
      <c r="F33" s="10">
        <v>15010954.619999999</v>
      </c>
      <c r="G33" s="10">
        <v>12258763.779999999</v>
      </c>
      <c r="H33" s="10">
        <v>0</v>
      </c>
      <c r="I33" s="10">
        <v>2752190.84</v>
      </c>
      <c r="J33" s="10">
        <v>14221722.619999999</v>
      </c>
      <c r="K33" s="10">
        <v>14221722.619999999</v>
      </c>
    </row>
    <row r="34" spans="1:11" ht="24.95" customHeight="1" x14ac:dyDescent="0.15">
      <c r="A34" s="7" t="s">
        <v>120</v>
      </c>
      <c r="B34" s="6" t="s">
        <v>121</v>
      </c>
      <c r="C34" s="6" t="s">
        <v>107</v>
      </c>
      <c r="D34" s="6" t="s">
        <v>108</v>
      </c>
      <c r="E34" s="6" t="s">
        <v>109</v>
      </c>
      <c r="F34" s="10">
        <v>36075904.939999998</v>
      </c>
      <c r="G34" s="10">
        <v>28124305.609999999</v>
      </c>
      <c r="H34" s="10">
        <v>0</v>
      </c>
      <c r="I34" s="10">
        <v>7951599.3300000001</v>
      </c>
      <c r="J34" s="10">
        <v>34875904.939999998</v>
      </c>
      <c r="K34" s="10">
        <v>34875904.939999998</v>
      </c>
    </row>
    <row r="35" spans="1:11" ht="24.95" customHeight="1" x14ac:dyDescent="0.15">
      <c r="A35" s="7" t="s">
        <v>122</v>
      </c>
      <c r="B35" s="6" t="s">
        <v>123</v>
      </c>
      <c r="C35" s="6" t="s">
        <v>107</v>
      </c>
      <c r="D35" s="6" t="s">
        <v>108</v>
      </c>
      <c r="E35" s="6" t="s">
        <v>109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24.95" customHeight="1" x14ac:dyDescent="0.15">
      <c r="A36" s="7" t="s">
        <v>124</v>
      </c>
      <c r="B36" s="6" t="s">
        <v>125</v>
      </c>
      <c r="C36" s="6" t="s">
        <v>107</v>
      </c>
      <c r="D36" s="6" t="s">
        <v>108</v>
      </c>
      <c r="E36" s="6" t="s">
        <v>109</v>
      </c>
      <c r="F36" s="10">
        <v>36075904.939999998</v>
      </c>
      <c r="G36" s="10">
        <v>28124305.609999999</v>
      </c>
      <c r="H36" s="10">
        <v>0</v>
      </c>
      <c r="I36" s="10">
        <v>7951599.3300000001</v>
      </c>
      <c r="J36" s="10">
        <v>34875904.939999998</v>
      </c>
      <c r="K36" s="10">
        <v>34875904.939999998</v>
      </c>
    </row>
    <row r="37" spans="1:11" ht="24.95" customHeight="1" x14ac:dyDescent="0.15">
      <c r="A37" s="7" t="s">
        <v>126</v>
      </c>
      <c r="B37" s="6" t="s">
        <v>127</v>
      </c>
      <c r="C37" s="6" t="s">
        <v>107</v>
      </c>
      <c r="D37" s="6" t="s">
        <v>108</v>
      </c>
      <c r="E37" s="6" t="s">
        <v>109</v>
      </c>
      <c r="F37" s="10">
        <v>27757426.120000001</v>
      </c>
      <c r="G37" s="10">
        <v>20737135.539999999</v>
      </c>
      <c r="H37" s="10">
        <v>0</v>
      </c>
      <c r="I37" s="10">
        <v>7020290.5800000001</v>
      </c>
      <c r="J37" s="10">
        <v>27757426.120000001</v>
      </c>
      <c r="K37" s="10">
        <v>27757426.120000001</v>
      </c>
    </row>
    <row r="38" spans="1:11" ht="24.95" customHeight="1" x14ac:dyDescent="0.15">
      <c r="A38" s="7" t="s">
        <v>128</v>
      </c>
      <c r="B38" s="6" t="s">
        <v>129</v>
      </c>
      <c r="C38" s="6" t="s">
        <v>107</v>
      </c>
      <c r="D38" s="6" t="s">
        <v>108</v>
      </c>
      <c r="E38" s="6" t="s">
        <v>109</v>
      </c>
      <c r="F38" s="10">
        <v>24655943.219999999</v>
      </c>
      <c r="G38" s="10">
        <v>22666902.219999999</v>
      </c>
      <c r="H38" s="10">
        <v>0</v>
      </c>
      <c r="I38" s="10">
        <v>1989041</v>
      </c>
      <c r="J38" s="10">
        <v>24655943.219999999</v>
      </c>
      <c r="K38" s="10">
        <v>24655943.219999999</v>
      </c>
    </row>
    <row r="39" spans="1:11" ht="24.95" customHeight="1" x14ac:dyDescent="0.15">
      <c r="A39" s="7" t="s">
        <v>130</v>
      </c>
      <c r="B39" s="6" t="s">
        <v>131</v>
      </c>
      <c r="C39" s="6" t="s">
        <v>107</v>
      </c>
      <c r="D39" s="6" t="s">
        <v>108</v>
      </c>
      <c r="E39" s="6" t="s">
        <v>109</v>
      </c>
      <c r="F39" s="10">
        <v>1892751.24</v>
      </c>
      <c r="G39" s="10">
        <v>1423025.94</v>
      </c>
      <c r="H39" s="10">
        <v>0</v>
      </c>
      <c r="I39" s="10">
        <v>469725.3</v>
      </c>
      <c r="J39" s="10">
        <v>1892751.24</v>
      </c>
      <c r="K39" s="10">
        <v>1892751.24</v>
      </c>
    </row>
    <row r="40" spans="1:11" ht="24.95" customHeight="1" x14ac:dyDescent="0.15">
      <c r="A40" s="7" t="s">
        <v>132</v>
      </c>
      <c r="B40" s="6" t="s">
        <v>133</v>
      </c>
      <c r="C40" s="6" t="s">
        <v>107</v>
      </c>
      <c r="D40" s="6" t="s">
        <v>134</v>
      </c>
      <c r="E40" s="6" t="s">
        <v>109</v>
      </c>
      <c r="F40" s="10">
        <v>2538631</v>
      </c>
      <c r="G40" s="10">
        <v>2088631</v>
      </c>
      <c r="H40" s="10">
        <v>0</v>
      </c>
      <c r="I40" s="10">
        <v>450000</v>
      </c>
      <c r="J40" s="10">
        <v>2538631</v>
      </c>
      <c r="K40" s="10">
        <v>2538631</v>
      </c>
    </row>
    <row r="41" spans="1:11" ht="50.1" customHeight="1" x14ac:dyDescent="0.15">
      <c r="A41" s="7" t="s">
        <v>135</v>
      </c>
      <c r="B41" s="6" t="s">
        <v>136</v>
      </c>
      <c r="C41" s="6" t="s">
        <v>137</v>
      </c>
      <c r="D41" s="6" t="s">
        <v>54</v>
      </c>
      <c r="E41" s="6"/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</row>
    <row r="42" spans="1:11" ht="63" customHeight="1" x14ac:dyDescent="0.15">
      <c r="A42" s="7" t="s">
        <v>138</v>
      </c>
      <c r="B42" s="6" t="s">
        <v>139</v>
      </c>
      <c r="C42" s="6" t="s">
        <v>137</v>
      </c>
      <c r="D42" s="6" t="s">
        <v>140</v>
      </c>
      <c r="E42" s="6" t="s">
        <v>141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24.95" customHeight="1" x14ac:dyDescent="0.15">
      <c r="A43" s="7" t="s">
        <v>142</v>
      </c>
      <c r="B43" s="6" t="s">
        <v>143</v>
      </c>
      <c r="C43" s="6" t="s">
        <v>137</v>
      </c>
      <c r="D43" s="6" t="s">
        <v>144</v>
      </c>
      <c r="E43" s="6" t="s">
        <v>145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75" customHeight="1" x14ac:dyDescent="0.15">
      <c r="A44" s="7" t="s">
        <v>146</v>
      </c>
      <c r="B44" s="6" t="s">
        <v>147</v>
      </c>
      <c r="C44" s="6" t="s">
        <v>137</v>
      </c>
      <c r="D44" s="6" t="s">
        <v>148</v>
      </c>
      <c r="E44" s="6" t="s">
        <v>149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50.1" customHeight="1" x14ac:dyDescent="0.15">
      <c r="A45" s="7" t="s">
        <v>150</v>
      </c>
      <c r="B45" s="6" t="s">
        <v>151</v>
      </c>
      <c r="C45" s="6" t="s">
        <v>137</v>
      </c>
      <c r="D45" s="6" t="s">
        <v>134</v>
      </c>
      <c r="E45" s="6" t="s">
        <v>152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</row>
    <row r="46" spans="1:11" ht="24.95" customHeight="1" x14ac:dyDescent="0.15">
      <c r="A46" s="7" t="s">
        <v>153</v>
      </c>
      <c r="B46" s="6" t="s">
        <v>154</v>
      </c>
      <c r="C46" s="6" t="s">
        <v>137</v>
      </c>
      <c r="D46" s="6" t="s">
        <v>155</v>
      </c>
      <c r="E46" s="6" t="s">
        <v>152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</row>
    <row r="47" spans="1:11" ht="50.1" customHeight="1" x14ac:dyDescent="0.15">
      <c r="A47" s="7" t="s">
        <v>156</v>
      </c>
      <c r="B47" s="6" t="s">
        <v>157</v>
      </c>
      <c r="C47" s="6" t="s">
        <v>158</v>
      </c>
      <c r="D47" s="6" t="s">
        <v>54</v>
      </c>
      <c r="E47" s="6"/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</row>
    <row r="48" spans="1:11" ht="63" customHeight="1" x14ac:dyDescent="0.15">
      <c r="A48" s="7" t="s">
        <v>138</v>
      </c>
      <c r="B48" s="6" t="s">
        <v>159</v>
      </c>
      <c r="C48" s="6" t="s">
        <v>158</v>
      </c>
      <c r="D48" s="6" t="s">
        <v>140</v>
      </c>
      <c r="E48" s="6" t="s">
        <v>141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24.95" customHeight="1" x14ac:dyDescent="0.15">
      <c r="A49" s="7" t="s">
        <v>142</v>
      </c>
      <c r="B49" s="6" t="s">
        <v>160</v>
      </c>
      <c r="C49" s="6" t="s">
        <v>158</v>
      </c>
      <c r="D49" s="6" t="s">
        <v>144</v>
      </c>
      <c r="E49" s="6" t="s">
        <v>145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75" customHeight="1" x14ac:dyDescent="0.15">
      <c r="A50" s="7" t="s">
        <v>146</v>
      </c>
      <c r="B50" s="6" t="s">
        <v>161</v>
      </c>
      <c r="C50" s="6" t="s">
        <v>158</v>
      </c>
      <c r="D50" s="6" t="s">
        <v>148</v>
      </c>
      <c r="E50" s="6" t="s">
        <v>149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50.1" customHeight="1" x14ac:dyDescent="0.15">
      <c r="A51" s="7" t="s">
        <v>150</v>
      </c>
      <c r="B51" s="6" t="s">
        <v>162</v>
      </c>
      <c r="C51" s="6" t="s">
        <v>158</v>
      </c>
      <c r="D51" s="6" t="s">
        <v>134</v>
      </c>
      <c r="E51" s="6" t="s">
        <v>152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</row>
    <row r="52" spans="1:11" ht="75" customHeight="1" x14ac:dyDescent="0.15">
      <c r="A52" s="7" t="s">
        <v>163</v>
      </c>
      <c r="B52" s="6" t="s">
        <v>164</v>
      </c>
      <c r="C52" s="6" t="s">
        <v>165</v>
      </c>
      <c r="D52" s="6"/>
      <c r="E52" s="6"/>
      <c r="F52" s="10">
        <v>90378650.079999998</v>
      </c>
      <c r="G52" s="10">
        <v>70411552.939999998</v>
      </c>
      <c r="H52" s="10">
        <v>2341781</v>
      </c>
      <c r="I52" s="10">
        <v>17625316.140000001</v>
      </c>
      <c r="J52" s="10">
        <v>86551443.340000004</v>
      </c>
      <c r="K52" s="10">
        <v>86551443.340000004</v>
      </c>
    </row>
    <row r="53" spans="1:11" ht="38.1" customHeight="1" x14ac:dyDescent="0.15">
      <c r="A53" s="7" t="s">
        <v>166</v>
      </c>
      <c r="B53" s="6" t="s">
        <v>167</v>
      </c>
      <c r="C53" s="6" t="s">
        <v>165</v>
      </c>
      <c r="D53" s="6" t="s">
        <v>168</v>
      </c>
      <c r="E53" s="6" t="s">
        <v>169</v>
      </c>
      <c r="F53" s="10">
        <v>90378650.079999998</v>
      </c>
      <c r="G53" s="10">
        <v>70411552.939999998</v>
      </c>
      <c r="H53" s="10">
        <v>2341781</v>
      </c>
      <c r="I53" s="10">
        <v>17625316.140000001</v>
      </c>
      <c r="J53" s="10">
        <v>86551443.340000004</v>
      </c>
      <c r="K53" s="10">
        <v>86551443.340000004</v>
      </c>
    </row>
    <row r="54" spans="1:11" ht="24.95" customHeight="1" x14ac:dyDescent="0.15">
      <c r="A54" s="7" t="s">
        <v>170</v>
      </c>
      <c r="B54" s="6" t="s">
        <v>171</v>
      </c>
      <c r="C54" s="6" t="s">
        <v>165</v>
      </c>
      <c r="D54" s="6"/>
      <c r="E54" s="6"/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24.95" customHeight="1" x14ac:dyDescent="0.15">
      <c r="A55" s="7" t="s">
        <v>172</v>
      </c>
      <c r="B55" s="6" t="s">
        <v>173</v>
      </c>
      <c r="C55" s="6" t="s">
        <v>174</v>
      </c>
      <c r="D55" s="6" t="s">
        <v>54</v>
      </c>
      <c r="E55" s="6"/>
      <c r="F55" s="10">
        <v>320000</v>
      </c>
      <c r="G55" s="10">
        <v>320000</v>
      </c>
      <c r="H55" s="10">
        <v>0</v>
      </c>
      <c r="I55" s="10">
        <v>0</v>
      </c>
      <c r="J55" s="10">
        <v>320000</v>
      </c>
      <c r="K55" s="10">
        <v>320000</v>
      </c>
    </row>
    <row r="56" spans="1:11" ht="63" customHeight="1" x14ac:dyDescent="0.15">
      <c r="A56" s="7" t="s">
        <v>175</v>
      </c>
      <c r="B56" s="6" t="s">
        <v>176</v>
      </c>
      <c r="C56" s="6" t="s">
        <v>177</v>
      </c>
      <c r="D56" s="6" t="s">
        <v>178</v>
      </c>
      <c r="E56" s="6" t="s">
        <v>152</v>
      </c>
      <c r="F56" s="10">
        <v>320000</v>
      </c>
      <c r="G56" s="10">
        <v>320000</v>
      </c>
      <c r="H56" s="10">
        <v>0</v>
      </c>
      <c r="I56" s="10">
        <v>0</v>
      </c>
      <c r="J56" s="10">
        <v>320000</v>
      </c>
      <c r="K56" s="10">
        <v>320000</v>
      </c>
    </row>
    <row r="57" spans="1:11" ht="63" customHeight="1" x14ac:dyDescent="0.15">
      <c r="A57" s="7" t="s">
        <v>179</v>
      </c>
      <c r="B57" s="6" t="s">
        <v>180</v>
      </c>
      <c r="C57" s="6" t="s">
        <v>181</v>
      </c>
      <c r="D57" s="6" t="s">
        <v>178</v>
      </c>
      <c r="E57" s="6" t="s">
        <v>152</v>
      </c>
      <c r="F57" s="10">
        <v>320000</v>
      </c>
      <c r="G57" s="10">
        <v>320000</v>
      </c>
      <c r="H57" s="10">
        <v>0</v>
      </c>
      <c r="I57" s="10">
        <v>0</v>
      </c>
      <c r="J57" s="10">
        <v>320000</v>
      </c>
      <c r="K57" s="10">
        <v>320000</v>
      </c>
    </row>
    <row r="58" spans="1:11" ht="50.1" customHeight="1" x14ac:dyDescent="0.15">
      <c r="A58" s="7" t="s">
        <v>182</v>
      </c>
      <c r="B58" s="6" t="s">
        <v>183</v>
      </c>
      <c r="C58" s="6" t="s">
        <v>184</v>
      </c>
      <c r="D58" s="6" t="s">
        <v>185</v>
      </c>
      <c r="E58" s="6" t="s">
        <v>186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</row>
    <row r="59" spans="1:11" ht="99.95" customHeight="1" x14ac:dyDescent="0.15">
      <c r="A59" s="7" t="s">
        <v>187</v>
      </c>
      <c r="B59" s="6" t="s">
        <v>188</v>
      </c>
      <c r="C59" s="6" t="s">
        <v>189</v>
      </c>
      <c r="D59" s="6" t="s">
        <v>190</v>
      </c>
      <c r="E59" s="6" t="s">
        <v>191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</row>
    <row r="60" spans="1:11" ht="24.95" customHeight="1" x14ac:dyDescent="0.15">
      <c r="A60" s="7" t="s">
        <v>192</v>
      </c>
      <c r="B60" s="6" t="s">
        <v>193</v>
      </c>
      <c r="C60" s="6" t="s">
        <v>194</v>
      </c>
      <c r="D60" s="6" t="s">
        <v>195</v>
      </c>
      <c r="E60" s="6" t="s">
        <v>152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24.95" customHeight="1" x14ac:dyDescent="0.15">
      <c r="A61" s="7" t="s">
        <v>196</v>
      </c>
      <c r="B61" s="6" t="s">
        <v>197</v>
      </c>
      <c r="C61" s="6" t="s">
        <v>198</v>
      </c>
      <c r="D61" s="6" t="s">
        <v>54</v>
      </c>
      <c r="E61" s="6"/>
      <c r="F61" s="10">
        <v>11220441.449999999</v>
      </c>
      <c r="G61" s="10">
        <v>11101200</v>
      </c>
      <c r="H61" s="10">
        <v>0</v>
      </c>
      <c r="I61" s="10">
        <v>119241.45</v>
      </c>
      <c r="J61" s="10">
        <v>11220441.449999999</v>
      </c>
      <c r="K61" s="10">
        <v>11220441.449999999</v>
      </c>
    </row>
    <row r="62" spans="1:11" ht="38.1" customHeight="1" x14ac:dyDescent="0.15">
      <c r="A62" s="7" t="s">
        <v>199</v>
      </c>
      <c r="B62" s="6" t="s">
        <v>200</v>
      </c>
      <c r="C62" s="6" t="s">
        <v>201</v>
      </c>
      <c r="D62" s="6" t="s">
        <v>202</v>
      </c>
      <c r="E62" s="6" t="s">
        <v>203</v>
      </c>
      <c r="F62" s="10">
        <v>10400000</v>
      </c>
      <c r="G62" s="10">
        <v>10400000</v>
      </c>
      <c r="H62" s="10">
        <v>0</v>
      </c>
      <c r="I62" s="10">
        <v>0</v>
      </c>
      <c r="J62" s="10">
        <v>10400000</v>
      </c>
      <c r="K62" s="10">
        <v>10400000</v>
      </c>
    </row>
    <row r="63" spans="1:11" ht="75" customHeight="1" x14ac:dyDescent="0.15">
      <c r="A63" s="7" t="s">
        <v>204</v>
      </c>
      <c r="B63" s="6" t="s">
        <v>205</v>
      </c>
      <c r="C63" s="6" t="s">
        <v>206</v>
      </c>
      <c r="D63" s="6" t="s">
        <v>202</v>
      </c>
      <c r="E63" s="6" t="s">
        <v>203</v>
      </c>
      <c r="F63" s="10">
        <v>812577</v>
      </c>
      <c r="G63" s="10">
        <v>701200</v>
      </c>
      <c r="H63" s="10">
        <v>0</v>
      </c>
      <c r="I63" s="10">
        <v>111377</v>
      </c>
      <c r="J63" s="10">
        <v>812577</v>
      </c>
      <c r="K63" s="10">
        <v>812577</v>
      </c>
    </row>
    <row r="64" spans="1:11" ht="50.1" customHeight="1" x14ac:dyDescent="0.15">
      <c r="A64" s="7" t="s">
        <v>207</v>
      </c>
      <c r="B64" s="6" t="s">
        <v>208</v>
      </c>
      <c r="C64" s="6" t="s">
        <v>209</v>
      </c>
      <c r="D64" s="6" t="s">
        <v>54</v>
      </c>
      <c r="E64" s="6"/>
      <c r="F64" s="10">
        <v>7864.45</v>
      </c>
      <c r="G64" s="10">
        <v>0</v>
      </c>
      <c r="H64" s="10">
        <v>0</v>
      </c>
      <c r="I64" s="10">
        <v>7864.45</v>
      </c>
      <c r="J64" s="10">
        <v>7864.45</v>
      </c>
      <c r="K64" s="10">
        <v>7864.45</v>
      </c>
    </row>
    <row r="65" spans="1:11" ht="24.95" customHeight="1" x14ac:dyDescent="0.15">
      <c r="A65" s="7" t="s">
        <v>210</v>
      </c>
      <c r="B65" s="6" t="s">
        <v>211</v>
      </c>
      <c r="C65" s="6" t="s">
        <v>209</v>
      </c>
      <c r="D65" s="6" t="s">
        <v>212</v>
      </c>
      <c r="E65" s="6" t="s">
        <v>203</v>
      </c>
      <c r="F65" s="10">
        <v>7864.45</v>
      </c>
      <c r="G65" s="10">
        <v>0</v>
      </c>
      <c r="H65" s="10">
        <v>0</v>
      </c>
      <c r="I65" s="10">
        <v>7864.45</v>
      </c>
      <c r="J65" s="10">
        <v>7864.45</v>
      </c>
      <c r="K65" s="10">
        <v>7864.45</v>
      </c>
    </row>
    <row r="66" spans="1:11" ht="24.95" customHeight="1" x14ac:dyDescent="0.15">
      <c r="A66" s="7" t="s">
        <v>213</v>
      </c>
      <c r="B66" s="6" t="s">
        <v>214</v>
      </c>
      <c r="C66" s="6" t="s">
        <v>209</v>
      </c>
      <c r="D66" s="6" t="s">
        <v>215</v>
      </c>
      <c r="E66" s="6" t="s">
        <v>191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24.95" customHeight="1" x14ac:dyDescent="0.15">
      <c r="A67" s="7" t="s">
        <v>216</v>
      </c>
      <c r="B67" s="6" t="s">
        <v>217</v>
      </c>
      <c r="C67" s="6" t="s">
        <v>54</v>
      </c>
      <c r="D67" s="6"/>
      <c r="E67" s="6"/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38.1" customHeight="1" x14ac:dyDescent="0.15">
      <c r="A68" s="7" t="s">
        <v>218</v>
      </c>
      <c r="B68" s="6" t="s">
        <v>219</v>
      </c>
      <c r="C68" s="6" t="s">
        <v>220</v>
      </c>
      <c r="D68" s="6" t="s">
        <v>221</v>
      </c>
      <c r="E68" s="6" t="s">
        <v>222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24.95" customHeight="1" x14ac:dyDescent="0.15">
      <c r="A69" s="7" t="s">
        <v>223</v>
      </c>
      <c r="B69" s="6" t="s">
        <v>224</v>
      </c>
      <c r="C69" s="6" t="s">
        <v>225</v>
      </c>
      <c r="D69" s="6" t="s">
        <v>221</v>
      </c>
      <c r="E69" s="6" t="s">
        <v>222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</row>
    <row r="70" spans="1:11" ht="50.1" customHeight="1" x14ac:dyDescent="0.15">
      <c r="A70" s="7" t="s">
        <v>226</v>
      </c>
      <c r="B70" s="6" t="s">
        <v>227</v>
      </c>
      <c r="C70" s="6" t="s">
        <v>228</v>
      </c>
      <c r="D70" s="6" t="s">
        <v>229</v>
      </c>
      <c r="E70" s="6" t="s">
        <v>230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</row>
    <row r="71" spans="1:11" ht="50.1" customHeight="1" x14ac:dyDescent="0.15">
      <c r="A71" s="7" t="s">
        <v>231</v>
      </c>
      <c r="B71" s="6" t="s">
        <v>232</v>
      </c>
      <c r="C71" s="6" t="s">
        <v>233</v>
      </c>
      <c r="D71" s="6" t="s">
        <v>229</v>
      </c>
      <c r="E71" s="6" t="s">
        <v>230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</row>
    <row r="72" spans="1:11" ht="24.95" customHeight="1" x14ac:dyDescent="0.15">
      <c r="A72" s="7" t="s">
        <v>234</v>
      </c>
      <c r="B72" s="6" t="s">
        <v>235</v>
      </c>
      <c r="C72" s="6" t="s">
        <v>236</v>
      </c>
      <c r="D72" s="6" t="s">
        <v>237</v>
      </c>
      <c r="E72" s="6" t="s">
        <v>238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63" customHeight="1" x14ac:dyDescent="0.15">
      <c r="A73" s="7" t="s">
        <v>239</v>
      </c>
      <c r="B73" s="6" t="s">
        <v>240</v>
      </c>
      <c r="C73" s="6" t="s">
        <v>236</v>
      </c>
      <c r="D73" s="6" t="s">
        <v>237</v>
      </c>
      <c r="E73" s="6" t="s">
        <v>238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50.1" customHeight="1" x14ac:dyDescent="0.15">
      <c r="A74" s="7" t="s">
        <v>241</v>
      </c>
      <c r="B74" s="6" t="s">
        <v>242</v>
      </c>
      <c r="C74" s="6" t="s">
        <v>236</v>
      </c>
      <c r="D74" s="6" t="s">
        <v>243</v>
      </c>
      <c r="E74" s="6" t="s">
        <v>191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75" customHeight="1" x14ac:dyDescent="0.15">
      <c r="A75" s="7" t="s">
        <v>244</v>
      </c>
      <c r="B75" s="6" t="s">
        <v>245</v>
      </c>
      <c r="C75" s="6" t="s">
        <v>246</v>
      </c>
      <c r="D75" s="6" t="s">
        <v>54</v>
      </c>
      <c r="E75" s="6"/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</row>
    <row r="76" spans="1:11" ht="63" customHeight="1" x14ac:dyDescent="0.15">
      <c r="A76" s="7" t="s">
        <v>239</v>
      </c>
      <c r="B76" s="6" t="s">
        <v>247</v>
      </c>
      <c r="C76" s="6" t="s">
        <v>246</v>
      </c>
      <c r="D76" s="6" t="s">
        <v>237</v>
      </c>
      <c r="E76" s="6" t="s">
        <v>238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</row>
    <row r="77" spans="1:11" ht="50.1" customHeight="1" x14ac:dyDescent="0.15">
      <c r="A77" s="7" t="s">
        <v>241</v>
      </c>
      <c r="B77" s="6" t="s">
        <v>248</v>
      </c>
      <c r="C77" s="6" t="s">
        <v>246</v>
      </c>
      <c r="D77" s="6" t="s">
        <v>243</v>
      </c>
      <c r="E77" s="6" t="s">
        <v>191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</row>
    <row r="78" spans="1:11" ht="50.1" customHeight="1" x14ac:dyDescent="0.15">
      <c r="A78" s="7" t="s">
        <v>249</v>
      </c>
      <c r="B78" s="6" t="s">
        <v>250</v>
      </c>
      <c r="C78" s="6" t="s">
        <v>95</v>
      </c>
      <c r="D78" s="6" t="s">
        <v>95</v>
      </c>
      <c r="E78" s="6"/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</row>
    <row r="79" spans="1:11" ht="75" customHeight="1" x14ac:dyDescent="0.15">
      <c r="A79" s="7" t="s">
        <v>251</v>
      </c>
      <c r="B79" s="6" t="s">
        <v>252</v>
      </c>
      <c r="C79" s="6" t="s">
        <v>253</v>
      </c>
      <c r="D79" s="6" t="s">
        <v>254</v>
      </c>
      <c r="E79" s="6" t="s">
        <v>203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</row>
    <row r="80" spans="1:11" ht="24.95" customHeight="1" x14ac:dyDescent="0.15">
      <c r="A80" s="7" t="s">
        <v>255</v>
      </c>
      <c r="B80" s="6" t="s">
        <v>256</v>
      </c>
      <c r="C80" s="6" t="s">
        <v>95</v>
      </c>
      <c r="D80" s="6"/>
      <c r="E80" s="6"/>
      <c r="F80" s="10">
        <v>166056163.36000001</v>
      </c>
      <c r="G80" s="10">
        <v>97321355.810000002</v>
      </c>
      <c r="H80" s="10">
        <v>32814206</v>
      </c>
      <c r="I80" s="10">
        <v>35920601.549999997</v>
      </c>
      <c r="J80" s="10">
        <v>115644720.19</v>
      </c>
      <c r="K80" s="10">
        <v>115644720.19</v>
      </c>
    </row>
    <row r="81" spans="1:11" ht="50.1" customHeight="1" x14ac:dyDescent="0.15">
      <c r="A81" s="7" t="s">
        <v>257</v>
      </c>
      <c r="B81" s="6" t="s">
        <v>258</v>
      </c>
      <c r="C81" s="6" t="s">
        <v>221</v>
      </c>
      <c r="D81" s="6" t="s">
        <v>148</v>
      </c>
      <c r="E81" s="6" t="s">
        <v>149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</row>
    <row r="82" spans="1:11" ht="50.1" customHeight="1" x14ac:dyDescent="0.15">
      <c r="A82" s="7" t="s">
        <v>259</v>
      </c>
      <c r="B82" s="6" t="s">
        <v>260</v>
      </c>
      <c r="C82" s="6" t="s">
        <v>261</v>
      </c>
      <c r="D82" s="6"/>
      <c r="E82" s="6"/>
      <c r="F82" s="10">
        <v>4235000</v>
      </c>
      <c r="G82" s="10">
        <v>0</v>
      </c>
      <c r="H82" s="10">
        <v>0</v>
      </c>
      <c r="I82" s="10">
        <v>4235000</v>
      </c>
      <c r="J82" s="10">
        <v>0</v>
      </c>
      <c r="K82" s="10">
        <v>0</v>
      </c>
    </row>
    <row r="83" spans="1:11" ht="50.1" customHeight="1" x14ac:dyDescent="0.15">
      <c r="A83" s="7" t="s">
        <v>259</v>
      </c>
      <c r="B83" s="6" t="s">
        <v>262</v>
      </c>
      <c r="C83" s="6" t="s">
        <v>261</v>
      </c>
      <c r="D83" s="6" t="s">
        <v>263</v>
      </c>
      <c r="E83" s="6" t="s">
        <v>264</v>
      </c>
      <c r="F83" s="10">
        <v>4235000</v>
      </c>
      <c r="G83" s="10">
        <v>0</v>
      </c>
      <c r="H83" s="10">
        <v>0</v>
      </c>
      <c r="I83" s="10">
        <v>4235000</v>
      </c>
      <c r="J83" s="10">
        <v>0</v>
      </c>
      <c r="K83" s="10">
        <v>0</v>
      </c>
    </row>
    <row r="84" spans="1:11" ht="24.95" customHeight="1" x14ac:dyDescent="0.15">
      <c r="A84" s="7" t="s">
        <v>265</v>
      </c>
      <c r="B84" s="6" t="s">
        <v>266</v>
      </c>
      <c r="C84" s="6" t="s">
        <v>261</v>
      </c>
      <c r="D84" s="6" t="s">
        <v>267</v>
      </c>
      <c r="E84" s="6" t="s">
        <v>268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</row>
    <row r="85" spans="1:11" ht="24.95" customHeight="1" x14ac:dyDescent="0.15">
      <c r="A85" s="7" t="s">
        <v>269</v>
      </c>
      <c r="B85" s="6" t="s">
        <v>270</v>
      </c>
      <c r="C85" s="6" t="s">
        <v>261</v>
      </c>
      <c r="D85" s="6" t="s">
        <v>271</v>
      </c>
      <c r="E85" s="6" t="s">
        <v>272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</row>
    <row r="86" spans="1:11" ht="24.95" customHeight="1" x14ac:dyDescent="0.15">
      <c r="A86" s="7" t="s">
        <v>273</v>
      </c>
      <c r="B86" s="6" t="s">
        <v>274</v>
      </c>
      <c r="C86" s="6" t="s">
        <v>275</v>
      </c>
      <c r="D86" s="6"/>
      <c r="E86" s="6"/>
      <c r="F86" s="10">
        <v>126626040.66</v>
      </c>
      <c r="G86" s="10">
        <v>71845986.640000001</v>
      </c>
      <c r="H86" s="10">
        <v>32814206</v>
      </c>
      <c r="I86" s="10">
        <v>21965848.02</v>
      </c>
      <c r="J86" s="10">
        <v>80449597.489999995</v>
      </c>
      <c r="K86" s="10">
        <v>80449597.489999995</v>
      </c>
    </row>
    <row r="87" spans="1:11" ht="38.1" customHeight="1" x14ac:dyDescent="0.15">
      <c r="A87" s="7" t="s">
        <v>276</v>
      </c>
      <c r="B87" s="6" t="s">
        <v>277</v>
      </c>
      <c r="C87" s="6" t="s">
        <v>275</v>
      </c>
      <c r="D87" s="6"/>
      <c r="E87" s="6"/>
      <c r="F87" s="10">
        <v>66257436.479999997</v>
      </c>
      <c r="G87" s="10">
        <v>50037500</v>
      </c>
      <c r="H87" s="10">
        <v>4890000</v>
      </c>
      <c r="I87" s="10">
        <v>11329936.48</v>
      </c>
      <c r="J87" s="10">
        <v>58502436.479999997</v>
      </c>
      <c r="K87" s="10">
        <v>58502436.479999997</v>
      </c>
    </row>
    <row r="88" spans="1:11" ht="38.1" customHeight="1" x14ac:dyDescent="0.15">
      <c r="A88" s="7" t="s">
        <v>278</v>
      </c>
      <c r="B88" s="6" t="s">
        <v>279</v>
      </c>
      <c r="C88" s="6" t="s">
        <v>275</v>
      </c>
      <c r="D88" s="6" t="s">
        <v>280</v>
      </c>
      <c r="E88" s="6" t="s">
        <v>281</v>
      </c>
      <c r="F88" s="10">
        <v>2250000</v>
      </c>
      <c r="G88" s="10">
        <v>2250000</v>
      </c>
      <c r="H88" s="10">
        <v>0</v>
      </c>
      <c r="I88" s="10">
        <v>0</v>
      </c>
      <c r="J88" s="10">
        <v>2250000</v>
      </c>
      <c r="K88" s="10">
        <v>2250000</v>
      </c>
    </row>
    <row r="89" spans="1:11" ht="24.95" customHeight="1" x14ac:dyDescent="0.15">
      <c r="A89" s="7" t="s">
        <v>142</v>
      </c>
      <c r="B89" s="6" t="s">
        <v>282</v>
      </c>
      <c r="C89" s="6" t="s">
        <v>275</v>
      </c>
      <c r="D89" s="6" t="s">
        <v>144</v>
      </c>
      <c r="E89" s="6" t="s">
        <v>145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</row>
    <row r="90" spans="1:11" ht="50.1" customHeight="1" x14ac:dyDescent="0.15">
      <c r="A90" s="7" t="s">
        <v>283</v>
      </c>
      <c r="B90" s="6" t="s">
        <v>284</v>
      </c>
      <c r="C90" s="6" t="s">
        <v>275</v>
      </c>
      <c r="D90" s="6" t="s">
        <v>285</v>
      </c>
      <c r="E90" s="6" t="s">
        <v>286</v>
      </c>
      <c r="F90" s="10">
        <v>6098000</v>
      </c>
      <c r="G90" s="10">
        <v>2100000</v>
      </c>
      <c r="H90" s="10">
        <v>0</v>
      </c>
      <c r="I90" s="10">
        <v>3998000</v>
      </c>
      <c r="J90" s="10">
        <v>3998000</v>
      </c>
      <c r="K90" s="10">
        <v>3998000</v>
      </c>
    </row>
    <row r="91" spans="1:11" ht="24.95" customHeight="1" x14ac:dyDescent="0.15">
      <c r="A91" s="7" t="s">
        <v>287</v>
      </c>
      <c r="B91" s="6" t="s">
        <v>288</v>
      </c>
      <c r="C91" s="6" t="s">
        <v>275</v>
      </c>
      <c r="D91" s="6" t="s">
        <v>289</v>
      </c>
      <c r="E91" s="6" t="s">
        <v>290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</row>
    <row r="92" spans="1:11" ht="75" customHeight="1" x14ac:dyDescent="0.15">
      <c r="A92" s="7" t="s">
        <v>291</v>
      </c>
      <c r="B92" s="6" t="s">
        <v>292</v>
      </c>
      <c r="C92" s="6" t="s">
        <v>275</v>
      </c>
      <c r="D92" s="6" t="s">
        <v>293</v>
      </c>
      <c r="E92" s="6" t="s">
        <v>294</v>
      </c>
      <c r="F92" s="10">
        <v>27651000</v>
      </c>
      <c r="G92" s="10">
        <v>21225000</v>
      </c>
      <c r="H92" s="10">
        <v>0</v>
      </c>
      <c r="I92" s="10">
        <v>6426000</v>
      </c>
      <c r="J92" s="10">
        <v>26886000</v>
      </c>
      <c r="K92" s="10">
        <v>26886000</v>
      </c>
    </row>
    <row r="93" spans="1:11" ht="75" customHeight="1" x14ac:dyDescent="0.15">
      <c r="A93" s="7" t="s">
        <v>146</v>
      </c>
      <c r="B93" s="6" t="s">
        <v>295</v>
      </c>
      <c r="C93" s="6" t="s">
        <v>275</v>
      </c>
      <c r="D93" s="6" t="s">
        <v>148</v>
      </c>
      <c r="E93" s="6" t="s">
        <v>149</v>
      </c>
      <c r="F93" s="10">
        <v>27651000</v>
      </c>
      <c r="G93" s="10">
        <v>22000000</v>
      </c>
      <c r="H93" s="10">
        <v>4890000</v>
      </c>
      <c r="I93" s="10">
        <v>761000</v>
      </c>
      <c r="J93" s="10">
        <v>22761000</v>
      </c>
      <c r="K93" s="10">
        <v>22761000</v>
      </c>
    </row>
    <row r="94" spans="1:11" ht="24.95" customHeight="1" x14ac:dyDescent="0.15">
      <c r="A94" s="7" t="s">
        <v>296</v>
      </c>
      <c r="B94" s="6" t="s">
        <v>297</v>
      </c>
      <c r="C94" s="6" t="s">
        <v>275</v>
      </c>
      <c r="D94" s="6" t="s">
        <v>298</v>
      </c>
      <c r="E94" s="6" t="s">
        <v>299</v>
      </c>
      <c r="F94" s="10">
        <v>332436.47999999998</v>
      </c>
      <c r="G94" s="10">
        <v>187500</v>
      </c>
      <c r="H94" s="10">
        <v>0</v>
      </c>
      <c r="I94" s="10">
        <v>144936.48000000001</v>
      </c>
      <c r="J94" s="10">
        <v>332436.47999999998</v>
      </c>
      <c r="K94" s="10">
        <v>332436.47999999998</v>
      </c>
    </row>
    <row r="95" spans="1:11" ht="75" customHeight="1" x14ac:dyDescent="0.15">
      <c r="A95" s="7" t="s">
        <v>300</v>
      </c>
      <c r="B95" s="6" t="s">
        <v>301</v>
      </c>
      <c r="C95" s="6" t="s">
        <v>275</v>
      </c>
      <c r="D95" s="6" t="s">
        <v>302</v>
      </c>
      <c r="E95" s="6" t="s">
        <v>264</v>
      </c>
      <c r="F95" s="10">
        <v>2275000</v>
      </c>
      <c r="G95" s="10">
        <v>2275000</v>
      </c>
      <c r="H95" s="10">
        <v>0</v>
      </c>
      <c r="I95" s="10">
        <v>0</v>
      </c>
      <c r="J95" s="10">
        <v>2275000</v>
      </c>
      <c r="K95" s="10">
        <v>2275000</v>
      </c>
    </row>
    <row r="96" spans="1:11" ht="38.1" customHeight="1" x14ac:dyDescent="0.15">
      <c r="A96" s="7" t="s">
        <v>303</v>
      </c>
      <c r="B96" s="6" t="s">
        <v>304</v>
      </c>
      <c r="C96" s="6" t="s">
        <v>275</v>
      </c>
      <c r="D96" s="6"/>
      <c r="E96" s="6"/>
      <c r="F96" s="10">
        <v>60368604.18</v>
      </c>
      <c r="G96" s="10">
        <v>21808486.640000001</v>
      </c>
      <c r="H96" s="10">
        <v>27924206</v>
      </c>
      <c r="I96" s="10">
        <v>10635911.539999999</v>
      </c>
      <c r="J96" s="10">
        <v>21947161.010000002</v>
      </c>
      <c r="K96" s="10">
        <v>21947161.010000002</v>
      </c>
    </row>
    <row r="97" spans="1:11" ht="38.1" customHeight="1" x14ac:dyDescent="0.15">
      <c r="A97" s="7" t="s">
        <v>305</v>
      </c>
      <c r="B97" s="6" t="s">
        <v>306</v>
      </c>
      <c r="C97" s="6" t="s">
        <v>275</v>
      </c>
      <c r="D97" s="6" t="s">
        <v>307</v>
      </c>
      <c r="E97" s="6" t="s">
        <v>308</v>
      </c>
      <c r="F97" s="10">
        <v>17730904</v>
      </c>
      <c r="G97" s="10">
        <v>7000000</v>
      </c>
      <c r="H97" s="10">
        <v>6994104</v>
      </c>
      <c r="I97" s="10">
        <v>3736800</v>
      </c>
      <c r="J97" s="10">
        <v>8736800</v>
      </c>
      <c r="K97" s="10">
        <v>8736800</v>
      </c>
    </row>
    <row r="98" spans="1:11" ht="24.95" customHeight="1" x14ac:dyDescent="0.15">
      <c r="A98" s="7" t="s">
        <v>309</v>
      </c>
      <c r="B98" s="6" t="s">
        <v>310</v>
      </c>
      <c r="C98" s="6" t="s">
        <v>275</v>
      </c>
      <c r="D98" s="6" t="s">
        <v>177</v>
      </c>
      <c r="E98" s="6" t="s">
        <v>311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v>0</v>
      </c>
    </row>
    <row r="99" spans="1:11" ht="24.95" customHeight="1" x14ac:dyDescent="0.15">
      <c r="A99" s="7" t="s">
        <v>312</v>
      </c>
      <c r="B99" s="6" t="s">
        <v>313</v>
      </c>
      <c r="C99" s="6" t="s">
        <v>275</v>
      </c>
      <c r="D99" s="6" t="s">
        <v>314</v>
      </c>
      <c r="E99" s="6" t="s">
        <v>315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</row>
    <row r="100" spans="1:11" ht="50.1" customHeight="1" x14ac:dyDescent="0.15">
      <c r="A100" s="7" t="s">
        <v>316</v>
      </c>
      <c r="B100" s="6" t="s">
        <v>317</v>
      </c>
      <c r="C100" s="6" t="s">
        <v>275</v>
      </c>
      <c r="D100" s="6" t="s">
        <v>318</v>
      </c>
      <c r="E100" s="6" t="s">
        <v>319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</row>
    <row r="101" spans="1:11" ht="24.95" customHeight="1" x14ac:dyDescent="0.15">
      <c r="A101" s="7" t="s">
        <v>320</v>
      </c>
      <c r="B101" s="6" t="s">
        <v>321</v>
      </c>
      <c r="C101" s="6" t="s">
        <v>275</v>
      </c>
      <c r="D101" s="6" t="s">
        <v>322</v>
      </c>
      <c r="E101" s="6" t="s">
        <v>323</v>
      </c>
      <c r="F101" s="10">
        <v>24194049.620000001</v>
      </c>
      <c r="G101" s="10">
        <v>30000</v>
      </c>
      <c r="H101" s="10">
        <v>20829000</v>
      </c>
      <c r="I101" s="10">
        <v>3335049.62</v>
      </c>
      <c r="J101" s="10">
        <v>3365049.62</v>
      </c>
      <c r="K101" s="10">
        <v>3365049.62</v>
      </c>
    </row>
    <row r="102" spans="1:11" ht="24.95" customHeight="1" x14ac:dyDescent="0.15">
      <c r="A102" s="7" t="s">
        <v>324</v>
      </c>
      <c r="B102" s="6" t="s">
        <v>325</v>
      </c>
      <c r="C102" s="6" t="s">
        <v>275</v>
      </c>
      <c r="D102" s="6" t="s">
        <v>326</v>
      </c>
      <c r="E102" s="6" t="s">
        <v>327</v>
      </c>
      <c r="F102" s="10">
        <v>2185260</v>
      </c>
      <c r="G102" s="10">
        <v>1000000</v>
      </c>
      <c r="H102" s="10">
        <v>0</v>
      </c>
      <c r="I102" s="10">
        <v>1185260</v>
      </c>
      <c r="J102" s="10">
        <v>2185260</v>
      </c>
      <c r="K102" s="10">
        <v>2185260</v>
      </c>
    </row>
    <row r="103" spans="1:11" ht="24.95" customHeight="1" x14ac:dyDescent="0.15">
      <c r="A103" s="7" t="s">
        <v>328</v>
      </c>
      <c r="B103" s="6" t="s">
        <v>329</v>
      </c>
      <c r="C103" s="6" t="s">
        <v>275</v>
      </c>
      <c r="D103" s="6" t="s">
        <v>271</v>
      </c>
      <c r="E103" s="6" t="s">
        <v>272</v>
      </c>
      <c r="F103" s="10">
        <v>1000000</v>
      </c>
      <c r="G103" s="10">
        <v>1000000</v>
      </c>
      <c r="H103" s="10">
        <v>0</v>
      </c>
      <c r="I103" s="10">
        <v>0</v>
      </c>
      <c r="J103" s="10">
        <v>1000000</v>
      </c>
      <c r="K103" s="10">
        <v>1000000</v>
      </c>
    </row>
    <row r="104" spans="1:11" ht="50.1" customHeight="1" x14ac:dyDescent="0.15">
      <c r="A104" s="7" t="s">
        <v>330</v>
      </c>
      <c r="B104" s="6" t="s">
        <v>331</v>
      </c>
      <c r="C104" s="6" t="s">
        <v>275</v>
      </c>
      <c r="D104" s="6" t="s">
        <v>332</v>
      </c>
      <c r="E104" s="6" t="s">
        <v>333</v>
      </c>
      <c r="F104" s="10">
        <v>15258390.560000001</v>
      </c>
      <c r="G104" s="10">
        <v>12778486.640000001</v>
      </c>
      <c r="H104" s="10">
        <v>101102</v>
      </c>
      <c r="I104" s="10">
        <v>2378801.92</v>
      </c>
      <c r="J104" s="10">
        <v>6660051.3899999997</v>
      </c>
      <c r="K104" s="10">
        <v>6660051.3899999997</v>
      </c>
    </row>
    <row r="105" spans="1:11" ht="50.1" customHeight="1" x14ac:dyDescent="0.15">
      <c r="A105" s="7" t="s">
        <v>334</v>
      </c>
      <c r="B105" s="6" t="s">
        <v>335</v>
      </c>
      <c r="C105" s="6" t="s">
        <v>275</v>
      </c>
      <c r="D105" s="6" t="s">
        <v>267</v>
      </c>
      <c r="E105" s="6" t="s">
        <v>268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</row>
    <row r="106" spans="1:11" ht="75" customHeight="1" x14ac:dyDescent="0.15">
      <c r="A106" s="7" t="s">
        <v>336</v>
      </c>
      <c r="B106" s="6" t="s">
        <v>337</v>
      </c>
      <c r="C106" s="6" t="s">
        <v>275</v>
      </c>
      <c r="D106" s="6" t="s">
        <v>338</v>
      </c>
      <c r="E106" s="6" t="s">
        <v>149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</row>
    <row r="107" spans="1:11" ht="87.95" customHeight="1" x14ac:dyDescent="0.15">
      <c r="A107" s="7" t="s">
        <v>339</v>
      </c>
      <c r="B107" s="6" t="s">
        <v>340</v>
      </c>
      <c r="C107" s="6" t="s">
        <v>341</v>
      </c>
      <c r="D107" s="6"/>
      <c r="E107" s="6"/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v>0</v>
      </c>
    </row>
    <row r="108" spans="1:11" ht="24.95" customHeight="1" x14ac:dyDescent="0.15">
      <c r="A108" s="7" t="s">
        <v>342</v>
      </c>
      <c r="B108" s="6" t="s">
        <v>343</v>
      </c>
      <c r="C108" s="6" t="s">
        <v>344</v>
      </c>
      <c r="D108" s="6" t="s">
        <v>285</v>
      </c>
      <c r="E108" s="6" t="s">
        <v>286</v>
      </c>
      <c r="F108" s="10">
        <v>35195122.700000003</v>
      </c>
      <c r="G108" s="10">
        <v>25475369.170000002</v>
      </c>
      <c r="H108" s="10">
        <v>0</v>
      </c>
      <c r="I108" s="10">
        <v>9719753.5299999993</v>
      </c>
      <c r="J108" s="10">
        <v>35195122.700000003</v>
      </c>
      <c r="K108" s="10">
        <v>35195122.700000003</v>
      </c>
    </row>
    <row r="109" spans="1:11" ht="50.1" customHeight="1" x14ac:dyDescent="0.15">
      <c r="A109" s="7" t="s">
        <v>345</v>
      </c>
      <c r="B109" s="6" t="s">
        <v>346</v>
      </c>
      <c r="C109" s="6" t="s">
        <v>347</v>
      </c>
      <c r="D109" s="6"/>
      <c r="E109" s="6"/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</row>
    <row r="110" spans="1:11" ht="63" customHeight="1" x14ac:dyDescent="0.15">
      <c r="A110" s="7" t="s">
        <v>348</v>
      </c>
      <c r="B110" s="6" t="s">
        <v>349</v>
      </c>
      <c r="C110" s="6" t="s">
        <v>350</v>
      </c>
      <c r="D110" s="6"/>
      <c r="E110" s="6"/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</row>
    <row r="111" spans="1:11" ht="50.1" customHeight="1" x14ac:dyDescent="0.15">
      <c r="A111" s="7" t="s">
        <v>351</v>
      </c>
      <c r="B111" s="6" t="s">
        <v>352</v>
      </c>
      <c r="C111" s="6" t="s">
        <v>353</v>
      </c>
      <c r="D111" s="6"/>
      <c r="E111" s="6"/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</row>
    <row r="112" spans="1:11" ht="24.95" customHeight="1" x14ac:dyDescent="0.15">
      <c r="A112" s="7" t="s">
        <v>354</v>
      </c>
      <c r="B112" s="6" t="s">
        <v>355</v>
      </c>
      <c r="C112" s="6" t="s">
        <v>356</v>
      </c>
      <c r="D112" s="6"/>
      <c r="E112" s="6"/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</row>
    <row r="113" spans="1:11" ht="38.1" customHeight="1" x14ac:dyDescent="0.15">
      <c r="A113" s="7" t="s">
        <v>357</v>
      </c>
      <c r="B113" s="6" t="s">
        <v>358</v>
      </c>
      <c r="C113" s="6"/>
      <c r="D113" s="6"/>
      <c r="E113" s="6"/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4.95" customHeight="1" x14ac:dyDescent="0.15">
      <c r="A114" s="7" t="s">
        <v>359</v>
      </c>
      <c r="B114" s="6" t="s">
        <v>360</v>
      </c>
      <c r="C114" s="6"/>
      <c r="D114" s="6"/>
      <c r="E114" s="6"/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4.95" customHeight="1" x14ac:dyDescent="0.15">
      <c r="A115" s="7" t="s">
        <v>361</v>
      </c>
      <c r="B115" s="6" t="s">
        <v>362</v>
      </c>
      <c r="C115" s="6"/>
      <c r="D115" s="6"/>
      <c r="E115" s="6"/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4.95" customHeight="1" x14ac:dyDescent="0.15">
      <c r="A116" s="7" t="s">
        <v>363</v>
      </c>
      <c r="B116" s="6" t="s">
        <v>364</v>
      </c>
      <c r="C116" s="6" t="s">
        <v>95</v>
      </c>
      <c r="D116" s="6" t="s">
        <v>95</v>
      </c>
      <c r="E116" s="6"/>
      <c r="F116" s="10">
        <v>8630489.1400000006</v>
      </c>
      <c r="G116" s="10">
        <v>0</v>
      </c>
      <c r="H116" s="10">
        <v>8630489.1400000006</v>
      </c>
      <c r="I116" s="10">
        <v>0</v>
      </c>
      <c r="J116" s="10">
        <v>0</v>
      </c>
      <c r="K116" s="10">
        <v>0</v>
      </c>
    </row>
    <row r="117" spans="1:11" ht="38.1" customHeight="1" x14ac:dyDescent="0.15">
      <c r="A117" s="7" t="s">
        <v>365</v>
      </c>
      <c r="B117" s="6" t="s">
        <v>366</v>
      </c>
      <c r="C117" s="6" t="s">
        <v>367</v>
      </c>
      <c r="D117" s="6"/>
      <c r="E117" s="6"/>
      <c r="F117" s="10">
        <v>8630489.1400000006</v>
      </c>
      <c r="G117" s="10">
        <v>0</v>
      </c>
      <c r="H117" s="10">
        <v>8630489.1400000006</v>
      </c>
      <c r="I117" s="10">
        <v>0</v>
      </c>
      <c r="J117" s="10">
        <v>0</v>
      </c>
      <c r="K117" s="10">
        <v>0</v>
      </c>
    </row>
    <row r="118" spans="1:11" ht="24.95" customHeight="1" x14ac:dyDescent="0.15">
      <c r="A118" s="7" t="s">
        <v>368</v>
      </c>
      <c r="B118" s="6" t="s">
        <v>369</v>
      </c>
      <c r="C118" s="6" t="s">
        <v>367</v>
      </c>
      <c r="D118" s="6"/>
      <c r="E118" s="6"/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v>0</v>
      </c>
    </row>
  </sheetData>
  <sheetProtection password="CE13" sheet="1" objects="1" scenarios="1"/>
  <mergeCells count="7">
    <mergeCell ref="A2:K2"/>
    <mergeCell ref="A4:A5"/>
    <mergeCell ref="B4:B5"/>
    <mergeCell ref="C4:C5"/>
    <mergeCell ref="D4:D5"/>
    <mergeCell ref="E4:E5"/>
    <mergeCell ref="F4:K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/>
  </sheetViews>
  <sheetFormatPr defaultRowHeight="10.5" x14ac:dyDescent="0.15"/>
  <cols>
    <col min="1" max="1" width="9.5703125" customWidth="1"/>
    <col min="2" max="2" width="57.28515625" customWidth="1"/>
    <col min="3" max="5" width="9.5703125" customWidth="1"/>
    <col min="6" max="6" width="19.140625" customWidth="1"/>
    <col min="7" max="10" width="17.140625" customWidth="1"/>
  </cols>
  <sheetData>
    <row r="1" spans="1:10" ht="15" customHeight="1" x14ac:dyDescent="0.15"/>
    <row r="2" spans="1:10" ht="24.95" customHeight="1" x14ac:dyDescent="0.15">
      <c r="A2" s="14" t="s">
        <v>375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customHeight="1" x14ac:dyDescent="0.15"/>
    <row r="4" spans="1:10" ht="24.95" customHeight="1" x14ac:dyDescent="0.15">
      <c r="A4" s="19" t="s">
        <v>376</v>
      </c>
      <c r="B4" s="19" t="s">
        <v>43</v>
      </c>
      <c r="C4" s="19" t="s">
        <v>44</v>
      </c>
      <c r="D4" s="19" t="s">
        <v>377</v>
      </c>
      <c r="E4" s="19" t="s">
        <v>45</v>
      </c>
      <c r="F4" s="19" t="s">
        <v>378</v>
      </c>
      <c r="G4" s="19" t="s">
        <v>48</v>
      </c>
      <c r="H4" s="19"/>
      <c r="I4" s="19"/>
      <c r="J4" s="19"/>
    </row>
    <row r="5" spans="1:10" ht="50.1" customHeight="1" x14ac:dyDescent="0.15">
      <c r="A5" s="19"/>
      <c r="B5" s="19"/>
      <c r="C5" s="19"/>
      <c r="D5" s="19"/>
      <c r="E5" s="19"/>
      <c r="F5" s="19"/>
      <c r="G5" s="6" t="s">
        <v>379</v>
      </c>
      <c r="H5" s="6" t="s">
        <v>380</v>
      </c>
      <c r="I5" s="6" t="s">
        <v>381</v>
      </c>
      <c r="J5" s="6" t="s">
        <v>382</v>
      </c>
    </row>
    <row r="6" spans="1:10" ht="20.100000000000001" customHeight="1" x14ac:dyDescent="0.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x14ac:dyDescent="0.15">
      <c r="A7" s="6" t="s">
        <v>383</v>
      </c>
      <c r="B7" s="7" t="s">
        <v>384</v>
      </c>
      <c r="C7" s="6" t="s">
        <v>385</v>
      </c>
      <c r="D7" s="6" t="s">
        <v>386</v>
      </c>
      <c r="E7" s="6"/>
      <c r="F7" s="6"/>
      <c r="G7" s="10">
        <f>G8+G9+G11+G12+G15+G16+G18+G19+G20+G22+G23+G25+G26</f>
        <v>166056163.36000001</v>
      </c>
      <c r="H7" s="10">
        <f>H8+H9+H11+H12+H15+H16+H18+H19+H20+H22+H23+H25+H26</f>
        <v>115644720.19</v>
      </c>
      <c r="I7" s="10">
        <f>I8+I9+I11+I12+I15+I16+I18+I19+I20+I22+I23+I25+I26</f>
        <v>115644720.19</v>
      </c>
      <c r="J7" s="10" t="s">
        <v>387</v>
      </c>
    </row>
    <row r="8" spans="1:10" ht="42" x14ac:dyDescent="0.15">
      <c r="A8" s="6" t="s">
        <v>388</v>
      </c>
      <c r="B8" s="7" t="s">
        <v>389</v>
      </c>
      <c r="C8" s="6" t="s">
        <v>390</v>
      </c>
      <c r="D8" s="6" t="s">
        <v>386</v>
      </c>
      <c r="E8" s="6"/>
      <c r="F8" s="6"/>
      <c r="G8" s="10">
        <v>0</v>
      </c>
      <c r="H8" s="10">
        <v>0</v>
      </c>
      <c r="I8" s="10">
        <v>0</v>
      </c>
      <c r="J8" s="10" t="s">
        <v>387</v>
      </c>
    </row>
    <row r="9" spans="1:10" ht="42" x14ac:dyDescent="0.15">
      <c r="A9" s="6" t="s">
        <v>391</v>
      </c>
      <c r="B9" s="7" t="s">
        <v>392</v>
      </c>
      <c r="C9" s="6" t="s">
        <v>393</v>
      </c>
      <c r="D9" s="6" t="s">
        <v>386</v>
      </c>
      <c r="E9" s="6"/>
      <c r="F9" s="6"/>
      <c r="G9" s="10">
        <v>0</v>
      </c>
      <c r="H9" s="10">
        <v>0</v>
      </c>
      <c r="I9" s="10">
        <v>0</v>
      </c>
      <c r="J9" s="10" t="s">
        <v>387</v>
      </c>
    </row>
    <row r="10" spans="1:10" ht="31.5" x14ac:dyDescent="0.15">
      <c r="A10" s="6" t="s">
        <v>394</v>
      </c>
      <c r="B10" s="7" t="s">
        <v>395</v>
      </c>
      <c r="C10" s="6" t="s">
        <v>396</v>
      </c>
      <c r="D10" s="6" t="s">
        <v>386</v>
      </c>
      <c r="E10" s="6"/>
      <c r="F10" s="6"/>
      <c r="G10" s="10">
        <v>53244801.159999996</v>
      </c>
      <c r="H10" s="10">
        <v>0</v>
      </c>
      <c r="I10" s="10">
        <v>0</v>
      </c>
      <c r="J10" s="10" t="s">
        <v>387</v>
      </c>
    </row>
    <row r="11" spans="1:10" x14ac:dyDescent="0.15">
      <c r="A11" s="6" t="s">
        <v>397</v>
      </c>
      <c r="B11" s="7" t="s">
        <v>398</v>
      </c>
      <c r="C11" s="6" t="s">
        <v>399</v>
      </c>
      <c r="D11" s="6" t="s">
        <v>386</v>
      </c>
      <c r="E11" s="6"/>
      <c r="F11" s="6"/>
      <c r="G11" s="10">
        <v>0</v>
      </c>
      <c r="H11" s="10">
        <v>0</v>
      </c>
      <c r="I11" s="10">
        <v>0</v>
      </c>
      <c r="J11" s="10" t="s">
        <v>387</v>
      </c>
    </row>
    <row r="12" spans="1:10" x14ac:dyDescent="0.15">
      <c r="A12" s="6" t="s">
        <v>400</v>
      </c>
      <c r="B12" s="7" t="s">
        <v>401</v>
      </c>
      <c r="C12" s="6" t="s">
        <v>402</v>
      </c>
      <c r="D12" s="6" t="s">
        <v>386</v>
      </c>
      <c r="E12" s="6"/>
      <c r="F12" s="6"/>
      <c r="G12" s="10">
        <v>53244801.159999996</v>
      </c>
      <c r="H12" s="10">
        <v>0</v>
      </c>
      <c r="I12" s="10">
        <v>0</v>
      </c>
      <c r="J12" s="10" t="s">
        <v>387</v>
      </c>
    </row>
    <row r="13" spans="1:10" ht="42" x14ac:dyDescent="0.15">
      <c r="A13" s="6" t="s">
        <v>403</v>
      </c>
      <c r="B13" s="7" t="s">
        <v>404</v>
      </c>
      <c r="C13" s="6" t="s">
        <v>405</v>
      </c>
      <c r="D13" s="6" t="s">
        <v>386</v>
      </c>
      <c r="E13" s="6"/>
      <c r="F13" s="6"/>
      <c r="G13" s="10">
        <f>G15+G16+G18+G19+G20+G22+G23+G25+G26</f>
        <v>112811362.2</v>
      </c>
      <c r="H13" s="10">
        <f>H15+H16+H18+H19+H20+H22+H23+H25+H26</f>
        <v>115644720.19</v>
      </c>
      <c r="I13" s="10">
        <f>I15+I16+I18+I19+I20+I22+I23+I25+I26</f>
        <v>115644720.19</v>
      </c>
      <c r="J13" s="10" t="s">
        <v>387</v>
      </c>
    </row>
    <row r="14" spans="1:10" ht="31.5" x14ac:dyDescent="0.15">
      <c r="A14" s="6" t="s">
        <v>406</v>
      </c>
      <c r="B14" s="7" t="s">
        <v>407</v>
      </c>
      <c r="C14" s="6" t="s">
        <v>408</v>
      </c>
      <c r="D14" s="6" t="s">
        <v>386</v>
      </c>
      <c r="E14" s="6"/>
      <c r="F14" s="6"/>
      <c r="G14" s="10">
        <f>G15+G16</f>
        <v>51761355.590000004</v>
      </c>
      <c r="H14" s="10">
        <f>H15+H16</f>
        <v>79724118.640000001</v>
      </c>
      <c r="I14" s="10">
        <f>I15+I16</f>
        <v>79724118.640000001</v>
      </c>
      <c r="J14" s="10" t="s">
        <v>387</v>
      </c>
    </row>
    <row r="15" spans="1:10" x14ac:dyDescent="0.15">
      <c r="A15" s="6" t="s">
        <v>409</v>
      </c>
      <c r="B15" s="7" t="s">
        <v>398</v>
      </c>
      <c r="C15" s="6" t="s">
        <v>410</v>
      </c>
      <c r="D15" s="6" t="s">
        <v>386</v>
      </c>
      <c r="E15" s="6"/>
      <c r="F15" s="6"/>
      <c r="G15" s="10">
        <v>0</v>
      </c>
      <c r="H15" s="10">
        <v>0</v>
      </c>
      <c r="I15" s="10">
        <v>0</v>
      </c>
      <c r="J15" s="10" t="s">
        <v>387</v>
      </c>
    </row>
    <row r="16" spans="1:10" x14ac:dyDescent="0.15">
      <c r="A16" s="6" t="s">
        <v>411</v>
      </c>
      <c r="B16" s="7" t="s">
        <v>401</v>
      </c>
      <c r="C16" s="6" t="s">
        <v>412</v>
      </c>
      <c r="D16" s="6" t="s">
        <v>386</v>
      </c>
      <c r="E16" s="6"/>
      <c r="F16" s="6"/>
      <c r="G16" s="10">
        <v>51761355.590000004</v>
      </c>
      <c r="H16" s="10">
        <v>79724118.640000001</v>
      </c>
      <c r="I16" s="10">
        <v>79724118.640000001</v>
      </c>
      <c r="J16" s="10" t="s">
        <v>387</v>
      </c>
    </row>
    <row r="17" spans="1:10" ht="31.5" x14ac:dyDescent="0.15">
      <c r="A17" s="6" t="s">
        <v>413</v>
      </c>
      <c r="B17" s="7" t="s">
        <v>414</v>
      </c>
      <c r="C17" s="6" t="s">
        <v>415</v>
      </c>
      <c r="D17" s="6" t="s">
        <v>386</v>
      </c>
      <c r="E17" s="6"/>
      <c r="F17" s="6"/>
      <c r="G17" s="10">
        <f>G18+G19</f>
        <v>18245269.219999999</v>
      </c>
      <c r="H17" s="10">
        <f>H18+H19</f>
        <v>0</v>
      </c>
      <c r="I17" s="10">
        <f>I18+I19</f>
        <v>0</v>
      </c>
      <c r="J17" s="10" t="s">
        <v>387</v>
      </c>
    </row>
    <row r="18" spans="1:10" x14ac:dyDescent="0.15">
      <c r="A18" s="6" t="s">
        <v>416</v>
      </c>
      <c r="B18" s="7" t="s">
        <v>398</v>
      </c>
      <c r="C18" s="6" t="s">
        <v>417</v>
      </c>
      <c r="D18" s="6" t="s">
        <v>386</v>
      </c>
      <c r="E18" s="6"/>
      <c r="F18" s="6"/>
      <c r="G18" s="10">
        <v>0</v>
      </c>
      <c r="H18" s="10">
        <v>0</v>
      </c>
      <c r="I18" s="10">
        <v>0</v>
      </c>
      <c r="J18" s="10" t="s">
        <v>387</v>
      </c>
    </row>
    <row r="19" spans="1:10" x14ac:dyDescent="0.15">
      <c r="A19" s="6" t="s">
        <v>418</v>
      </c>
      <c r="B19" s="7" t="s">
        <v>401</v>
      </c>
      <c r="C19" s="6" t="s">
        <v>419</v>
      </c>
      <c r="D19" s="6" t="s">
        <v>386</v>
      </c>
      <c r="E19" s="6"/>
      <c r="F19" s="6"/>
      <c r="G19" s="10">
        <v>18245269.219999999</v>
      </c>
      <c r="H19" s="10">
        <v>0</v>
      </c>
      <c r="I19" s="10">
        <v>0</v>
      </c>
      <c r="J19" s="10" t="s">
        <v>387</v>
      </c>
    </row>
    <row r="20" spans="1:10" ht="21" x14ac:dyDescent="0.15">
      <c r="A20" s="6" t="s">
        <v>420</v>
      </c>
      <c r="B20" s="7" t="s">
        <v>421</v>
      </c>
      <c r="C20" s="6" t="s">
        <v>422</v>
      </c>
      <c r="D20" s="6" t="s">
        <v>386</v>
      </c>
      <c r="E20" s="6"/>
      <c r="F20" s="6"/>
      <c r="G20" s="10">
        <v>0</v>
      </c>
      <c r="H20" s="10">
        <v>0</v>
      </c>
      <c r="I20" s="10">
        <v>0</v>
      </c>
      <c r="J20" s="10" t="s">
        <v>387</v>
      </c>
    </row>
    <row r="21" spans="1:10" x14ac:dyDescent="0.15">
      <c r="A21" s="6" t="s">
        <v>423</v>
      </c>
      <c r="B21" s="7" t="s">
        <v>424</v>
      </c>
      <c r="C21" s="6" t="s">
        <v>425</v>
      </c>
      <c r="D21" s="6" t="s">
        <v>386</v>
      </c>
      <c r="E21" s="6"/>
      <c r="F21" s="6"/>
      <c r="G21" s="10">
        <f>G22+G23</f>
        <v>0</v>
      </c>
      <c r="H21" s="10">
        <f>H22+H23</f>
        <v>0</v>
      </c>
      <c r="I21" s="10">
        <f>I22+I23</f>
        <v>0</v>
      </c>
      <c r="J21" s="10" t="s">
        <v>387</v>
      </c>
    </row>
    <row r="22" spans="1:10" x14ac:dyDescent="0.15">
      <c r="A22" s="6" t="s">
        <v>426</v>
      </c>
      <c r="B22" s="7" t="s">
        <v>398</v>
      </c>
      <c r="C22" s="6" t="s">
        <v>427</v>
      </c>
      <c r="D22" s="6" t="s">
        <v>386</v>
      </c>
      <c r="E22" s="6"/>
      <c r="F22" s="6"/>
      <c r="G22" s="10">
        <v>0</v>
      </c>
      <c r="H22" s="10">
        <v>0</v>
      </c>
      <c r="I22" s="10">
        <v>0</v>
      </c>
      <c r="J22" s="10" t="s">
        <v>387</v>
      </c>
    </row>
    <row r="23" spans="1:10" x14ac:dyDescent="0.15">
      <c r="A23" s="6" t="s">
        <v>428</v>
      </c>
      <c r="B23" s="7" t="s">
        <v>401</v>
      </c>
      <c r="C23" s="6" t="s">
        <v>429</v>
      </c>
      <c r="D23" s="6" t="s">
        <v>386</v>
      </c>
      <c r="E23" s="6"/>
      <c r="F23" s="6"/>
      <c r="G23" s="10">
        <v>0</v>
      </c>
      <c r="H23" s="10">
        <v>0</v>
      </c>
      <c r="I23" s="10">
        <v>0</v>
      </c>
      <c r="J23" s="10" t="s">
        <v>387</v>
      </c>
    </row>
    <row r="24" spans="1:10" x14ac:dyDescent="0.15">
      <c r="A24" s="6" t="s">
        <v>430</v>
      </c>
      <c r="B24" s="7" t="s">
        <v>431</v>
      </c>
      <c r="C24" s="6" t="s">
        <v>432</v>
      </c>
      <c r="D24" s="6" t="s">
        <v>386</v>
      </c>
      <c r="E24" s="6"/>
      <c r="F24" s="6"/>
      <c r="G24" s="10">
        <f>G25+G26</f>
        <v>42804737.390000001</v>
      </c>
      <c r="H24" s="10">
        <f>H25+H26</f>
        <v>35920601.549999997</v>
      </c>
      <c r="I24" s="10">
        <f>I25+I26</f>
        <v>35920601.549999997</v>
      </c>
      <c r="J24" s="10" t="s">
        <v>387</v>
      </c>
    </row>
    <row r="25" spans="1:10" x14ac:dyDescent="0.15">
      <c r="A25" s="6" t="s">
        <v>433</v>
      </c>
      <c r="B25" s="7" t="s">
        <v>398</v>
      </c>
      <c r="C25" s="6" t="s">
        <v>434</v>
      </c>
      <c r="D25" s="6" t="s">
        <v>386</v>
      </c>
      <c r="E25" s="6"/>
      <c r="F25" s="6"/>
      <c r="G25" s="10">
        <v>0</v>
      </c>
      <c r="H25" s="10">
        <v>0</v>
      </c>
      <c r="I25" s="10">
        <v>0</v>
      </c>
      <c r="J25" s="10" t="s">
        <v>387</v>
      </c>
    </row>
    <row r="26" spans="1:10" x14ac:dyDescent="0.15">
      <c r="A26" s="6" t="s">
        <v>435</v>
      </c>
      <c r="B26" s="7" t="s">
        <v>401</v>
      </c>
      <c r="C26" s="6" t="s">
        <v>436</v>
      </c>
      <c r="D26" s="6" t="s">
        <v>386</v>
      </c>
      <c r="E26" s="6"/>
      <c r="F26" s="6"/>
      <c r="G26" s="10">
        <v>42804737.390000001</v>
      </c>
      <c r="H26" s="10">
        <v>35920601.549999997</v>
      </c>
      <c r="I26" s="10">
        <v>35920601.549999997</v>
      </c>
      <c r="J26" s="10" t="s">
        <v>387</v>
      </c>
    </row>
    <row r="27" spans="1:10" ht="42" x14ac:dyDescent="0.15">
      <c r="A27" s="6" t="s">
        <v>437</v>
      </c>
      <c r="B27" s="7" t="s">
        <v>438</v>
      </c>
      <c r="C27" s="6" t="s">
        <v>439</v>
      </c>
      <c r="D27" s="6" t="s">
        <v>386</v>
      </c>
      <c r="E27" s="6"/>
      <c r="F27" s="6"/>
      <c r="G27" s="10">
        <f>G28+G29+G30</f>
        <v>0</v>
      </c>
      <c r="H27" s="10">
        <f>H28+H29+H30</f>
        <v>0</v>
      </c>
      <c r="I27" s="10">
        <f>I28+I29+I30</f>
        <v>0</v>
      </c>
      <c r="J27" s="10" t="s">
        <v>387</v>
      </c>
    </row>
    <row r="28" spans="1:10" x14ac:dyDescent="0.15">
      <c r="A28" s="6" t="s">
        <v>440</v>
      </c>
      <c r="B28" s="7" t="s">
        <v>441</v>
      </c>
      <c r="C28" s="6" t="s">
        <v>442</v>
      </c>
      <c r="D28" s="6" t="s">
        <v>443</v>
      </c>
      <c r="E28" s="6"/>
      <c r="F28" s="6"/>
      <c r="G28" s="10">
        <v>0</v>
      </c>
      <c r="H28" s="10">
        <v>0</v>
      </c>
      <c r="I28" s="10">
        <v>0</v>
      </c>
      <c r="J28" s="10" t="s">
        <v>387</v>
      </c>
    </row>
    <row r="29" spans="1:10" x14ac:dyDescent="0.15">
      <c r="A29" s="6" t="s">
        <v>444</v>
      </c>
      <c r="B29" s="7" t="s">
        <v>441</v>
      </c>
      <c r="C29" s="6" t="s">
        <v>445</v>
      </c>
      <c r="D29" s="6" t="s">
        <v>446</v>
      </c>
      <c r="E29" s="6"/>
      <c r="F29" s="6"/>
      <c r="G29" s="10">
        <v>0</v>
      </c>
      <c r="H29" s="10">
        <v>0</v>
      </c>
      <c r="I29" s="10">
        <v>0</v>
      </c>
      <c r="J29" s="10" t="s">
        <v>387</v>
      </c>
    </row>
    <row r="30" spans="1:10" x14ac:dyDescent="0.15">
      <c r="A30" s="6" t="s">
        <v>447</v>
      </c>
      <c r="B30" s="7" t="s">
        <v>441</v>
      </c>
      <c r="C30" s="6" t="s">
        <v>448</v>
      </c>
      <c r="D30" s="6" t="s">
        <v>449</v>
      </c>
      <c r="E30" s="6"/>
      <c r="F30" s="6"/>
      <c r="G30" s="10">
        <v>0</v>
      </c>
      <c r="H30" s="10">
        <v>0</v>
      </c>
      <c r="I30" s="10">
        <v>0</v>
      </c>
      <c r="J30" s="10" t="s">
        <v>387</v>
      </c>
    </row>
    <row r="31" spans="1:10" ht="42" x14ac:dyDescent="0.15">
      <c r="A31" s="6" t="s">
        <v>450</v>
      </c>
      <c r="B31" s="7" t="s">
        <v>451</v>
      </c>
      <c r="C31" s="6" t="s">
        <v>452</v>
      </c>
      <c r="D31" s="6" t="s">
        <v>386</v>
      </c>
      <c r="E31" s="6"/>
      <c r="F31" s="6"/>
      <c r="G31" s="10">
        <f>G32+G33+G34</f>
        <v>112811362.2</v>
      </c>
      <c r="H31" s="10">
        <f>H32+H33+H34</f>
        <v>115644720.19</v>
      </c>
      <c r="I31" s="10">
        <f>I32+I33+I34</f>
        <v>115644720.19</v>
      </c>
      <c r="J31" s="10" t="s">
        <v>387</v>
      </c>
    </row>
    <row r="32" spans="1:10" x14ac:dyDescent="0.15">
      <c r="A32" s="6" t="s">
        <v>453</v>
      </c>
      <c r="B32" s="7" t="s">
        <v>441</v>
      </c>
      <c r="C32" s="6" t="s">
        <v>454</v>
      </c>
      <c r="D32" s="6" t="s">
        <v>443</v>
      </c>
      <c r="E32" s="6"/>
      <c r="F32" s="6"/>
      <c r="G32" s="10">
        <v>112811362.2</v>
      </c>
      <c r="H32" s="10">
        <v>115644720.19</v>
      </c>
      <c r="I32" s="10">
        <v>115644720.19</v>
      </c>
      <c r="J32" s="10" t="s">
        <v>387</v>
      </c>
    </row>
    <row r="33" spans="1:10" x14ac:dyDescent="0.15">
      <c r="A33" s="6" t="s">
        <v>455</v>
      </c>
      <c r="B33" s="7" t="s">
        <v>441</v>
      </c>
      <c r="C33" s="6" t="s">
        <v>456</v>
      </c>
      <c r="D33" s="6" t="s">
        <v>446</v>
      </c>
      <c r="E33" s="6"/>
      <c r="F33" s="6"/>
      <c r="G33" s="10">
        <v>0</v>
      </c>
      <c r="H33" s="10">
        <v>0</v>
      </c>
      <c r="I33" s="10">
        <v>0</v>
      </c>
      <c r="J33" s="10" t="s">
        <v>387</v>
      </c>
    </row>
    <row r="34" spans="1:10" x14ac:dyDescent="0.15">
      <c r="A34" s="6" t="s">
        <v>457</v>
      </c>
      <c r="B34" s="7" t="s">
        <v>441</v>
      </c>
      <c r="C34" s="6" t="s">
        <v>458</v>
      </c>
      <c r="D34" s="6" t="s">
        <v>449</v>
      </c>
      <c r="E34" s="6"/>
      <c r="F34" s="6"/>
      <c r="G34" s="10">
        <v>0</v>
      </c>
      <c r="H34" s="10">
        <v>0</v>
      </c>
      <c r="I34" s="10">
        <v>0</v>
      </c>
      <c r="J34" s="10" t="s">
        <v>387</v>
      </c>
    </row>
    <row r="35" spans="1:10" ht="15" customHeight="1" x14ac:dyDescent="0.15"/>
    <row r="36" spans="1:10" ht="39.950000000000003" customHeight="1" x14ac:dyDescent="0.15">
      <c r="A36" s="24" t="s">
        <v>459</v>
      </c>
      <c r="B36" s="24"/>
      <c r="C36" s="15"/>
      <c r="D36" s="15"/>
      <c r="E36" s="8"/>
      <c r="F36" s="15"/>
      <c r="G36" s="15"/>
    </row>
    <row r="37" spans="1:10" ht="20.100000000000001" customHeight="1" x14ac:dyDescent="0.15">
      <c r="C37" s="17" t="s">
        <v>460</v>
      </c>
      <c r="D37" s="17"/>
      <c r="E37" s="2" t="s">
        <v>7</v>
      </c>
      <c r="F37" s="17" t="s">
        <v>8</v>
      </c>
      <c r="G37" s="17"/>
    </row>
    <row r="38" spans="1:10" ht="15" customHeight="1" x14ac:dyDescent="0.15"/>
    <row r="39" spans="1:10" ht="39.950000000000003" customHeight="1" x14ac:dyDescent="0.15">
      <c r="A39" s="24" t="s">
        <v>461</v>
      </c>
      <c r="B39" s="24"/>
      <c r="C39" s="15"/>
      <c r="D39" s="15"/>
      <c r="E39" s="8"/>
      <c r="F39" s="15"/>
      <c r="G39" s="15"/>
    </row>
    <row r="40" spans="1:10" ht="20.100000000000001" customHeight="1" x14ac:dyDescent="0.15">
      <c r="C40" s="17" t="s">
        <v>460</v>
      </c>
      <c r="D40" s="17"/>
      <c r="E40" s="2" t="s">
        <v>462</v>
      </c>
      <c r="F40" s="17" t="s">
        <v>463</v>
      </c>
      <c r="G40" s="17"/>
    </row>
    <row r="41" spans="1:10" ht="20.100000000000001" customHeight="1" x14ac:dyDescent="0.15">
      <c r="A41" s="17" t="s">
        <v>464</v>
      </c>
      <c r="B41" s="17"/>
    </row>
    <row r="42" spans="1:10" ht="15" customHeight="1" x14ac:dyDescent="0.15"/>
    <row r="43" spans="1:10" ht="20.100000000000001" customHeight="1" x14ac:dyDescent="0.15">
      <c r="A43" s="25" t="s">
        <v>0</v>
      </c>
      <c r="B43" s="25"/>
      <c r="C43" s="25"/>
      <c r="D43" s="25"/>
      <c r="E43" s="25"/>
    </row>
    <row r="44" spans="1:10" ht="39.950000000000003" customHeight="1" x14ac:dyDescent="0.15">
      <c r="A44" s="15" t="s">
        <v>2</v>
      </c>
      <c r="B44" s="15"/>
      <c r="C44" s="15"/>
      <c r="D44" s="15"/>
      <c r="E44" s="15"/>
    </row>
    <row r="45" spans="1:10" ht="20.100000000000001" customHeight="1" x14ac:dyDescent="0.15">
      <c r="A45" s="17" t="s">
        <v>465</v>
      </c>
      <c r="B45" s="17"/>
      <c r="C45" s="17"/>
      <c r="D45" s="17"/>
      <c r="E45" s="17"/>
    </row>
    <row r="46" spans="1:10" ht="15" customHeight="1" x14ac:dyDescent="0.15"/>
    <row r="47" spans="1:10" ht="39.950000000000003" customHeight="1" x14ac:dyDescent="0.15">
      <c r="A47" s="15"/>
      <c r="B47" s="15"/>
      <c r="C47" s="15"/>
      <c r="D47" s="15"/>
      <c r="E47" s="15"/>
    </row>
    <row r="48" spans="1:10" ht="20.100000000000001" customHeight="1" x14ac:dyDescent="0.15">
      <c r="A48" s="17" t="s">
        <v>7</v>
      </c>
      <c r="B48" s="17"/>
      <c r="C48" s="17" t="s">
        <v>8</v>
      </c>
      <c r="D48" s="17"/>
      <c r="E48" s="17"/>
    </row>
    <row r="49" spans="1:2" ht="20.100000000000001" customHeight="1" x14ac:dyDescent="0.15">
      <c r="A49" s="17" t="s">
        <v>464</v>
      </c>
      <c r="B49" s="17"/>
    </row>
    <row r="50" spans="1:2" ht="20.100000000000001" customHeight="1" x14ac:dyDescent="0.15">
      <c r="A50" s="4" t="s">
        <v>466</v>
      </c>
    </row>
  </sheetData>
  <sheetProtection password="CE13" sheet="1" objects="1" scenarios="1"/>
  <mergeCells count="27">
    <mergeCell ref="A48:B48"/>
    <mergeCell ref="C48:E48"/>
    <mergeCell ref="A49:B49"/>
    <mergeCell ref="A41:B41"/>
    <mergeCell ref="A43:E43"/>
    <mergeCell ref="A44:E44"/>
    <mergeCell ref="A45:E45"/>
    <mergeCell ref="A47:B47"/>
    <mergeCell ref="C47:E47"/>
    <mergeCell ref="A39:B39"/>
    <mergeCell ref="C39:D39"/>
    <mergeCell ref="F39:G39"/>
    <mergeCell ref="C40:D40"/>
    <mergeCell ref="F40:G40"/>
    <mergeCell ref="A36:B36"/>
    <mergeCell ref="C36:D36"/>
    <mergeCell ref="F36:G36"/>
    <mergeCell ref="C37:D37"/>
    <mergeCell ref="F37:G37"/>
    <mergeCell ref="A2:J2"/>
    <mergeCell ref="A4:A5"/>
    <mergeCell ref="B4:B5"/>
    <mergeCell ref="C4:C5"/>
    <mergeCell ref="D4:D5"/>
    <mergeCell ref="E4:E5"/>
    <mergeCell ref="F4:F5"/>
    <mergeCell ref="G4:J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0"/>
  <sheetViews>
    <sheetView workbookViewId="0"/>
  </sheetViews>
  <sheetFormatPr defaultRowHeight="10.5" x14ac:dyDescent="0.15"/>
  <cols>
    <col min="1" max="1" width="11.42578125" customWidth="1"/>
    <col min="2" max="2" width="57.28515625" customWidth="1"/>
    <col min="3" max="10" width="19.140625" customWidth="1"/>
  </cols>
  <sheetData>
    <row r="1" spans="1:8" ht="24.95" customHeight="1" x14ac:dyDescent="0.15"/>
    <row r="2" spans="1:8" ht="24.95" customHeight="1" x14ac:dyDescent="0.15">
      <c r="A2" s="26" t="s">
        <v>467</v>
      </c>
      <c r="B2" s="26"/>
      <c r="C2" s="27" t="s">
        <v>107</v>
      </c>
      <c r="D2" s="27"/>
      <c r="E2" s="27"/>
      <c r="F2" s="27"/>
      <c r="G2" s="27"/>
      <c r="H2" s="27"/>
    </row>
    <row r="3" spans="1:8" ht="24.95" customHeight="1" x14ac:dyDescent="0.15">
      <c r="A3" s="26" t="s">
        <v>468</v>
      </c>
      <c r="B3" s="26"/>
      <c r="C3" s="27" t="s">
        <v>469</v>
      </c>
      <c r="D3" s="27"/>
      <c r="E3" s="27"/>
      <c r="F3" s="27"/>
      <c r="G3" s="27"/>
      <c r="H3" s="27"/>
    </row>
    <row r="4" spans="1:8" ht="24.95" customHeight="1" x14ac:dyDescent="0.15">
      <c r="A4" s="17" t="s">
        <v>470</v>
      </c>
      <c r="B4" s="17"/>
      <c r="C4" s="17"/>
      <c r="D4" s="17"/>
      <c r="E4" s="17"/>
      <c r="F4" s="17"/>
      <c r="G4" s="17"/>
      <c r="H4" s="17"/>
    </row>
    <row r="5" spans="1:8" ht="24.95" customHeight="1" x14ac:dyDescent="0.15"/>
    <row r="6" spans="1:8" ht="50.1" customHeight="1" x14ac:dyDescent="0.15">
      <c r="A6" s="19" t="s">
        <v>376</v>
      </c>
      <c r="B6" s="19" t="s">
        <v>471</v>
      </c>
      <c r="C6" s="19" t="s">
        <v>472</v>
      </c>
      <c r="D6" s="19" t="s">
        <v>473</v>
      </c>
      <c r="E6" s="19"/>
      <c r="F6" s="19"/>
      <c r="G6" s="19"/>
      <c r="H6" s="19" t="s">
        <v>474</v>
      </c>
    </row>
    <row r="7" spans="1:8" ht="50.1" customHeight="1" x14ac:dyDescent="0.15">
      <c r="A7" s="19"/>
      <c r="B7" s="19"/>
      <c r="C7" s="19"/>
      <c r="D7" s="19" t="s">
        <v>475</v>
      </c>
      <c r="E7" s="19" t="s">
        <v>476</v>
      </c>
      <c r="F7" s="19"/>
      <c r="G7" s="19"/>
      <c r="H7" s="19"/>
    </row>
    <row r="8" spans="1:8" ht="50.1" customHeight="1" x14ac:dyDescent="0.15">
      <c r="A8" s="19"/>
      <c r="B8" s="19"/>
      <c r="C8" s="19"/>
      <c r="D8" s="19"/>
      <c r="E8" s="6" t="s">
        <v>477</v>
      </c>
      <c r="F8" s="6" t="s">
        <v>478</v>
      </c>
      <c r="G8" s="6" t="s">
        <v>479</v>
      </c>
      <c r="H8" s="19"/>
    </row>
    <row r="9" spans="1:8" ht="24.95" customHeight="1" x14ac:dyDescent="0.15">
      <c r="A9" s="6" t="s">
        <v>383</v>
      </c>
      <c r="B9" s="6" t="s">
        <v>480</v>
      </c>
      <c r="C9" s="6" t="s">
        <v>481</v>
      </c>
      <c r="D9" s="6" t="s">
        <v>482</v>
      </c>
      <c r="E9" s="6" t="s">
        <v>483</v>
      </c>
      <c r="F9" s="6" t="s">
        <v>484</v>
      </c>
      <c r="G9" s="6" t="s">
        <v>485</v>
      </c>
      <c r="H9" s="6" t="s">
        <v>486</v>
      </c>
    </row>
    <row r="10" spans="1:8" ht="21" x14ac:dyDescent="0.15">
      <c r="A10" s="6" t="s">
        <v>487</v>
      </c>
      <c r="B10" s="7" t="s">
        <v>488</v>
      </c>
      <c r="C10" s="10">
        <v>93</v>
      </c>
      <c r="D10" s="10">
        <v>5000</v>
      </c>
      <c r="E10" s="10">
        <v>5000</v>
      </c>
      <c r="F10" s="10">
        <v>0</v>
      </c>
      <c r="G10" s="10">
        <v>0</v>
      </c>
      <c r="H10" s="10">
        <v>5580000</v>
      </c>
    </row>
    <row r="11" spans="1:8" ht="21" x14ac:dyDescent="0.15">
      <c r="A11" s="6" t="s">
        <v>489</v>
      </c>
      <c r="B11" s="7" t="s">
        <v>490</v>
      </c>
      <c r="C11" s="10">
        <v>10</v>
      </c>
      <c r="D11" s="10">
        <v>18118.708330000001</v>
      </c>
      <c r="E11" s="10">
        <v>18118.708330000001</v>
      </c>
      <c r="F11" s="10">
        <v>0</v>
      </c>
      <c r="G11" s="10">
        <v>0</v>
      </c>
      <c r="H11" s="10">
        <v>2174245</v>
      </c>
    </row>
    <row r="12" spans="1:8" ht="24.95" customHeight="1" x14ac:dyDescent="0.15">
      <c r="A12" s="28" t="s">
        <v>491</v>
      </c>
      <c r="B12" s="28"/>
      <c r="C12" s="12" t="s">
        <v>387</v>
      </c>
      <c r="D12" s="12">
        <f>SUBTOTAL(9,D10:D11)</f>
        <v>23118.708330000001</v>
      </c>
      <c r="E12" s="12" t="s">
        <v>387</v>
      </c>
      <c r="F12" s="12" t="s">
        <v>387</v>
      </c>
      <c r="G12" s="12" t="s">
        <v>387</v>
      </c>
      <c r="H12" s="12">
        <f>SUBTOTAL(9,H10:H11)</f>
        <v>7754245</v>
      </c>
    </row>
    <row r="13" spans="1:8" ht="24.95" customHeight="1" x14ac:dyDescent="0.15"/>
    <row r="14" spans="1:8" ht="24.95" customHeight="1" x14ac:dyDescent="0.15">
      <c r="A14" s="26" t="s">
        <v>467</v>
      </c>
      <c r="B14" s="26"/>
      <c r="C14" s="27" t="s">
        <v>107</v>
      </c>
      <c r="D14" s="27"/>
      <c r="E14" s="27"/>
      <c r="F14" s="27"/>
      <c r="G14" s="27"/>
      <c r="H14" s="27"/>
    </row>
    <row r="15" spans="1:8" ht="24.95" customHeight="1" x14ac:dyDescent="0.15">
      <c r="A15" s="26" t="s">
        <v>468</v>
      </c>
      <c r="B15" s="26"/>
      <c r="C15" s="27" t="s">
        <v>492</v>
      </c>
      <c r="D15" s="27"/>
      <c r="E15" s="27"/>
      <c r="F15" s="27"/>
      <c r="G15" s="27"/>
      <c r="H15" s="27"/>
    </row>
    <row r="16" spans="1:8" ht="24.95" customHeight="1" x14ac:dyDescent="0.15">
      <c r="A16" s="17" t="s">
        <v>470</v>
      </c>
      <c r="B16" s="17"/>
      <c r="C16" s="17"/>
      <c r="D16" s="17"/>
      <c r="E16" s="17"/>
      <c r="F16" s="17"/>
      <c r="G16" s="17"/>
      <c r="H16" s="17"/>
    </row>
    <row r="17" spans="1:8" ht="24.95" customHeight="1" x14ac:dyDescent="0.15"/>
    <row r="18" spans="1:8" ht="50.1" customHeight="1" x14ac:dyDescent="0.15">
      <c r="A18" s="19" t="s">
        <v>376</v>
      </c>
      <c r="B18" s="19" t="s">
        <v>471</v>
      </c>
      <c r="C18" s="19" t="s">
        <v>472</v>
      </c>
      <c r="D18" s="19" t="s">
        <v>473</v>
      </c>
      <c r="E18" s="19"/>
      <c r="F18" s="19"/>
      <c r="G18" s="19"/>
      <c r="H18" s="19" t="s">
        <v>474</v>
      </c>
    </row>
    <row r="19" spans="1:8" ht="50.1" customHeight="1" x14ac:dyDescent="0.15">
      <c r="A19" s="19"/>
      <c r="B19" s="19"/>
      <c r="C19" s="19"/>
      <c r="D19" s="19" t="s">
        <v>475</v>
      </c>
      <c r="E19" s="19" t="s">
        <v>476</v>
      </c>
      <c r="F19" s="19"/>
      <c r="G19" s="19"/>
      <c r="H19" s="19"/>
    </row>
    <row r="20" spans="1:8" ht="50.1" customHeight="1" x14ac:dyDescent="0.15">
      <c r="A20" s="19"/>
      <c r="B20" s="19"/>
      <c r="C20" s="19"/>
      <c r="D20" s="19"/>
      <c r="E20" s="6" t="s">
        <v>477</v>
      </c>
      <c r="F20" s="6" t="s">
        <v>478</v>
      </c>
      <c r="G20" s="6" t="s">
        <v>479</v>
      </c>
      <c r="H20" s="19"/>
    </row>
    <row r="21" spans="1:8" ht="24.95" customHeight="1" x14ac:dyDescent="0.15">
      <c r="A21" s="6" t="s">
        <v>383</v>
      </c>
      <c r="B21" s="6" t="s">
        <v>480</v>
      </c>
      <c r="C21" s="6" t="s">
        <v>481</v>
      </c>
      <c r="D21" s="6" t="s">
        <v>482</v>
      </c>
      <c r="E21" s="6" t="s">
        <v>483</v>
      </c>
      <c r="F21" s="6" t="s">
        <v>484</v>
      </c>
      <c r="G21" s="6" t="s">
        <v>485</v>
      </c>
      <c r="H21" s="6" t="s">
        <v>486</v>
      </c>
    </row>
    <row r="22" spans="1:8" x14ac:dyDescent="0.15">
      <c r="A22" s="6" t="s">
        <v>383</v>
      </c>
      <c r="B22" s="7" t="s">
        <v>493</v>
      </c>
      <c r="C22" s="10">
        <v>1</v>
      </c>
      <c r="D22" s="10">
        <v>244821.19330000001</v>
      </c>
      <c r="E22" s="10">
        <v>25385</v>
      </c>
      <c r="F22" s="10">
        <v>0</v>
      </c>
      <c r="G22" s="10">
        <v>219436.19330000001</v>
      </c>
      <c r="H22" s="10">
        <v>3378532.47</v>
      </c>
    </row>
    <row r="23" spans="1:8" ht="21" x14ac:dyDescent="0.15">
      <c r="A23" s="6" t="s">
        <v>480</v>
      </c>
      <c r="B23" s="7" t="s">
        <v>494</v>
      </c>
      <c r="C23" s="10">
        <v>1</v>
      </c>
      <c r="D23" s="10">
        <v>24130</v>
      </c>
      <c r="E23" s="10">
        <v>24130</v>
      </c>
      <c r="F23" s="10">
        <v>0</v>
      </c>
      <c r="G23" s="10">
        <v>0</v>
      </c>
      <c r="H23" s="10">
        <v>289560</v>
      </c>
    </row>
    <row r="24" spans="1:8" ht="21" x14ac:dyDescent="0.15">
      <c r="A24" s="6" t="s">
        <v>481</v>
      </c>
      <c r="B24" s="7" t="s">
        <v>494</v>
      </c>
      <c r="C24" s="10">
        <v>1</v>
      </c>
      <c r="D24" s="10">
        <v>53023.996899999998</v>
      </c>
      <c r="E24" s="10">
        <v>23030</v>
      </c>
      <c r="F24" s="10">
        <v>0</v>
      </c>
      <c r="G24" s="10">
        <v>29993.996899999998</v>
      </c>
      <c r="H24" s="10">
        <v>699916.76</v>
      </c>
    </row>
    <row r="25" spans="1:8" ht="21" x14ac:dyDescent="0.15">
      <c r="A25" s="6" t="s">
        <v>482</v>
      </c>
      <c r="B25" s="7" t="s">
        <v>494</v>
      </c>
      <c r="C25" s="10">
        <v>1</v>
      </c>
      <c r="D25" s="10">
        <v>53030</v>
      </c>
      <c r="E25" s="10">
        <v>23030</v>
      </c>
      <c r="F25" s="10">
        <v>0</v>
      </c>
      <c r="G25" s="10">
        <v>30000</v>
      </c>
      <c r="H25" s="10">
        <v>699996</v>
      </c>
    </row>
    <row r="26" spans="1:8" ht="21" x14ac:dyDescent="0.15">
      <c r="A26" s="6" t="s">
        <v>483</v>
      </c>
      <c r="B26" s="7" t="s">
        <v>494</v>
      </c>
      <c r="C26" s="10">
        <v>1</v>
      </c>
      <c r="D26" s="10">
        <v>96520</v>
      </c>
      <c r="E26" s="10">
        <v>24130</v>
      </c>
      <c r="F26" s="10">
        <v>0</v>
      </c>
      <c r="G26" s="10">
        <v>72390</v>
      </c>
      <c r="H26" s="10">
        <v>1389888</v>
      </c>
    </row>
    <row r="27" spans="1:8" ht="21" x14ac:dyDescent="0.15">
      <c r="A27" s="6" t="s">
        <v>484</v>
      </c>
      <c r="B27" s="7" t="s">
        <v>494</v>
      </c>
      <c r="C27" s="10">
        <v>1</v>
      </c>
      <c r="D27" s="10">
        <v>23030</v>
      </c>
      <c r="E27" s="10">
        <v>23030</v>
      </c>
      <c r="F27" s="10">
        <v>0</v>
      </c>
      <c r="G27" s="10">
        <v>0</v>
      </c>
      <c r="H27" s="10">
        <v>276360</v>
      </c>
    </row>
    <row r="28" spans="1:8" ht="21" x14ac:dyDescent="0.15">
      <c r="A28" s="6" t="s">
        <v>485</v>
      </c>
      <c r="B28" s="7" t="s">
        <v>494</v>
      </c>
      <c r="C28" s="10">
        <v>1</v>
      </c>
      <c r="D28" s="10">
        <v>23030</v>
      </c>
      <c r="E28" s="10">
        <v>23030</v>
      </c>
      <c r="F28" s="10">
        <v>0</v>
      </c>
      <c r="G28" s="10">
        <v>0</v>
      </c>
      <c r="H28" s="10">
        <v>276360</v>
      </c>
    </row>
    <row r="29" spans="1:8" ht="21" x14ac:dyDescent="0.15">
      <c r="A29" s="6" t="s">
        <v>486</v>
      </c>
      <c r="B29" s="7" t="s">
        <v>494</v>
      </c>
      <c r="C29" s="10">
        <v>1</v>
      </c>
      <c r="D29" s="10">
        <v>23030</v>
      </c>
      <c r="E29" s="10">
        <v>23030</v>
      </c>
      <c r="F29" s="10">
        <v>0</v>
      </c>
      <c r="G29" s="10">
        <v>0</v>
      </c>
      <c r="H29" s="10">
        <v>276360</v>
      </c>
    </row>
    <row r="30" spans="1:8" ht="21" x14ac:dyDescent="0.15">
      <c r="A30" s="6" t="s">
        <v>495</v>
      </c>
      <c r="B30" s="7" t="s">
        <v>494</v>
      </c>
      <c r="C30" s="10">
        <v>1</v>
      </c>
      <c r="D30" s="10">
        <v>23030</v>
      </c>
      <c r="E30" s="10">
        <v>23030</v>
      </c>
      <c r="F30" s="10">
        <v>0</v>
      </c>
      <c r="G30" s="10">
        <v>0</v>
      </c>
      <c r="H30" s="10">
        <v>276360</v>
      </c>
    </row>
    <row r="31" spans="1:8" ht="21" x14ac:dyDescent="0.15">
      <c r="A31" s="6" t="s">
        <v>496</v>
      </c>
      <c r="B31" s="7" t="s">
        <v>494</v>
      </c>
      <c r="C31" s="10">
        <v>1</v>
      </c>
      <c r="D31" s="10">
        <v>23030</v>
      </c>
      <c r="E31" s="10">
        <v>23030</v>
      </c>
      <c r="F31" s="10">
        <v>0</v>
      </c>
      <c r="G31" s="10">
        <v>0</v>
      </c>
      <c r="H31" s="10">
        <v>276360</v>
      </c>
    </row>
    <row r="32" spans="1:8" ht="21" x14ac:dyDescent="0.15">
      <c r="A32" s="6" t="s">
        <v>497</v>
      </c>
      <c r="B32" s="7" t="s">
        <v>498</v>
      </c>
      <c r="C32" s="10">
        <v>1</v>
      </c>
      <c r="D32" s="10">
        <v>9010</v>
      </c>
      <c r="E32" s="10">
        <v>9010</v>
      </c>
      <c r="F32" s="10">
        <v>0</v>
      </c>
      <c r="G32" s="10">
        <v>0</v>
      </c>
      <c r="H32" s="10">
        <v>135150</v>
      </c>
    </row>
    <row r="33" spans="1:8" ht="21" x14ac:dyDescent="0.15">
      <c r="A33" s="6" t="s">
        <v>499</v>
      </c>
      <c r="B33" s="7" t="s">
        <v>498</v>
      </c>
      <c r="C33" s="10">
        <v>5</v>
      </c>
      <c r="D33" s="10">
        <v>9010</v>
      </c>
      <c r="E33" s="10">
        <v>9010</v>
      </c>
      <c r="F33" s="10">
        <v>0</v>
      </c>
      <c r="G33" s="10">
        <v>0</v>
      </c>
      <c r="H33" s="10">
        <v>540600</v>
      </c>
    </row>
    <row r="34" spans="1:8" ht="21" x14ac:dyDescent="0.15">
      <c r="A34" s="6" t="s">
        <v>500</v>
      </c>
      <c r="B34" s="7" t="s">
        <v>501</v>
      </c>
      <c r="C34" s="10">
        <v>1</v>
      </c>
      <c r="D34" s="10">
        <v>24540</v>
      </c>
      <c r="E34" s="10">
        <v>24540</v>
      </c>
      <c r="F34" s="10">
        <v>0</v>
      </c>
      <c r="G34" s="10">
        <v>0</v>
      </c>
      <c r="H34" s="10">
        <v>368100</v>
      </c>
    </row>
    <row r="35" spans="1:8" ht="21" x14ac:dyDescent="0.15">
      <c r="A35" s="6" t="s">
        <v>502</v>
      </c>
      <c r="B35" s="7" t="s">
        <v>503</v>
      </c>
      <c r="C35" s="10">
        <v>2</v>
      </c>
      <c r="D35" s="10">
        <v>24540</v>
      </c>
      <c r="E35" s="10">
        <v>24540</v>
      </c>
      <c r="F35" s="10">
        <v>0</v>
      </c>
      <c r="G35" s="10">
        <v>0</v>
      </c>
      <c r="H35" s="10">
        <v>588960</v>
      </c>
    </row>
    <row r="36" spans="1:8" ht="21" x14ac:dyDescent="0.15">
      <c r="A36" s="6" t="s">
        <v>504</v>
      </c>
      <c r="B36" s="7" t="s">
        <v>505</v>
      </c>
      <c r="C36" s="10">
        <v>1</v>
      </c>
      <c r="D36" s="10">
        <v>21530</v>
      </c>
      <c r="E36" s="10">
        <v>21530</v>
      </c>
      <c r="F36" s="10">
        <v>0</v>
      </c>
      <c r="G36" s="10">
        <v>0</v>
      </c>
      <c r="H36" s="10">
        <v>310032</v>
      </c>
    </row>
    <row r="37" spans="1:8" ht="21" x14ac:dyDescent="0.15">
      <c r="A37" s="6" t="s">
        <v>506</v>
      </c>
      <c r="B37" s="7" t="s">
        <v>507</v>
      </c>
      <c r="C37" s="10">
        <v>1</v>
      </c>
      <c r="D37" s="10">
        <v>23365</v>
      </c>
      <c r="E37" s="10">
        <v>23365</v>
      </c>
      <c r="F37" s="10">
        <v>0</v>
      </c>
      <c r="G37" s="10">
        <v>0</v>
      </c>
      <c r="H37" s="10">
        <v>350475</v>
      </c>
    </row>
    <row r="38" spans="1:8" ht="21" x14ac:dyDescent="0.15">
      <c r="A38" s="6" t="s">
        <v>508</v>
      </c>
      <c r="B38" s="7" t="s">
        <v>507</v>
      </c>
      <c r="C38" s="10">
        <v>1</v>
      </c>
      <c r="D38" s="10">
        <v>73365</v>
      </c>
      <c r="E38" s="10">
        <v>23365</v>
      </c>
      <c r="F38" s="10">
        <v>0</v>
      </c>
      <c r="G38" s="10">
        <v>50000</v>
      </c>
      <c r="H38" s="10">
        <v>880380</v>
      </c>
    </row>
    <row r="39" spans="1:8" ht="21" x14ac:dyDescent="0.15">
      <c r="A39" s="6" t="s">
        <v>509</v>
      </c>
      <c r="B39" s="7" t="s">
        <v>510</v>
      </c>
      <c r="C39" s="10">
        <v>2</v>
      </c>
      <c r="D39" s="10">
        <v>21530</v>
      </c>
      <c r="E39" s="10">
        <v>21530</v>
      </c>
      <c r="F39" s="10">
        <v>0</v>
      </c>
      <c r="G39" s="10">
        <v>0</v>
      </c>
      <c r="H39" s="10">
        <v>516720</v>
      </c>
    </row>
    <row r="40" spans="1:8" ht="21" x14ac:dyDescent="0.15">
      <c r="A40" s="6" t="s">
        <v>511</v>
      </c>
      <c r="B40" s="7" t="s">
        <v>507</v>
      </c>
      <c r="C40" s="10">
        <v>2</v>
      </c>
      <c r="D40" s="10">
        <v>23365</v>
      </c>
      <c r="E40" s="10">
        <v>23365</v>
      </c>
      <c r="F40" s="10">
        <v>0</v>
      </c>
      <c r="G40" s="10">
        <v>0</v>
      </c>
      <c r="H40" s="10">
        <v>560760</v>
      </c>
    </row>
    <row r="41" spans="1:8" ht="21" x14ac:dyDescent="0.15">
      <c r="A41" s="6" t="s">
        <v>512</v>
      </c>
      <c r="B41" s="7" t="s">
        <v>513</v>
      </c>
      <c r="C41" s="10">
        <v>3</v>
      </c>
      <c r="D41" s="10">
        <v>34010</v>
      </c>
      <c r="E41" s="10">
        <v>9010</v>
      </c>
      <c r="F41" s="10">
        <v>0</v>
      </c>
      <c r="G41" s="10">
        <v>25000</v>
      </c>
      <c r="H41" s="10">
        <v>1224360</v>
      </c>
    </row>
    <row r="42" spans="1:8" ht="21" x14ac:dyDescent="0.15">
      <c r="A42" s="6" t="s">
        <v>514</v>
      </c>
      <c r="B42" s="7" t="s">
        <v>515</v>
      </c>
      <c r="C42" s="10">
        <v>4</v>
      </c>
      <c r="D42" s="10">
        <v>45515</v>
      </c>
      <c r="E42" s="10">
        <v>20515</v>
      </c>
      <c r="F42" s="10">
        <v>0</v>
      </c>
      <c r="G42" s="10">
        <v>25000</v>
      </c>
      <c r="H42" s="10">
        <v>2184720</v>
      </c>
    </row>
    <row r="43" spans="1:8" ht="21" x14ac:dyDescent="0.15">
      <c r="A43" s="6" t="s">
        <v>516</v>
      </c>
      <c r="B43" s="7" t="s">
        <v>517</v>
      </c>
      <c r="C43" s="10">
        <v>2</v>
      </c>
      <c r="D43" s="10">
        <v>9580</v>
      </c>
      <c r="E43" s="10">
        <v>9580</v>
      </c>
      <c r="F43" s="10">
        <v>0</v>
      </c>
      <c r="G43" s="10">
        <v>0</v>
      </c>
      <c r="H43" s="10">
        <v>229920</v>
      </c>
    </row>
    <row r="44" spans="1:8" ht="21" x14ac:dyDescent="0.15">
      <c r="A44" s="6" t="s">
        <v>518</v>
      </c>
      <c r="B44" s="7" t="s">
        <v>519</v>
      </c>
      <c r="C44" s="10">
        <v>5</v>
      </c>
      <c r="D44" s="10">
        <v>21530</v>
      </c>
      <c r="E44" s="10">
        <v>21530</v>
      </c>
      <c r="F44" s="10">
        <v>0</v>
      </c>
      <c r="G44" s="10">
        <v>0</v>
      </c>
      <c r="H44" s="10">
        <v>1291800</v>
      </c>
    </row>
    <row r="45" spans="1:8" ht="21" x14ac:dyDescent="0.15">
      <c r="A45" s="6" t="s">
        <v>520</v>
      </c>
      <c r="B45" s="7" t="s">
        <v>521</v>
      </c>
      <c r="C45" s="10">
        <v>1</v>
      </c>
      <c r="D45" s="10">
        <v>56530</v>
      </c>
      <c r="E45" s="10">
        <v>21530</v>
      </c>
      <c r="F45" s="10">
        <v>0</v>
      </c>
      <c r="G45" s="10">
        <v>35000</v>
      </c>
      <c r="H45" s="10">
        <v>678360</v>
      </c>
    </row>
    <row r="46" spans="1:8" ht="31.5" x14ac:dyDescent="0.15">
      <c r="A46" s="6" t="s">
        <v>522</v>
      </c>
      <c r="B46" s="7" t="s">
        <v>523</v>
      </c>
      <c r="C46" s="10">
        <v>1</v>
      </c>
      <c r="D46" s="10">
        <v>121530</v>
      </c>
      <c r="E46" s="10">
        <v>21530</v>
      </c>
      <c r="F46" s="10">
        <v>0</v>
      </c>
      <c r="G46" s="10">
        <v>100000</v>
      </c>
      <c r="H46" s="10">
        <v>1458360</v>
      </c>
    </row>
    <row r="47" spans="1:8" ht="21" x14ac:dyDescent="0.15">
      <c r="A47" s="6" t="s">
        <v>524</v>
      </c>
      <c r="B47" s="7" t="s">
        <v>525</v>
      </c>
      <c r="C47" s="10">
        <v>1</v>
      </c>
      <c r="D47" s="10">
        <v>31530</v>
      </c>
      <c r="E47" s="10">
        <v>21530</v>
      </c>
      <c r="F47" s="10">
        <v>0</v>
      </c>
      <c r="G47" s="10">
        <v>10000</v>
      </c>
      <c r="H47" s="10">
        <v>378360</v>
      </c>
    </row>
    <row r="48" spans="1:8" ht="21" x14ac:dyDescent="0.15">
      <c r="A48" s="6" t="s">
        <v>526</v>
      </c>
      <c r="B48" s="7" t="s">
        <v>507</v>
      </c>
      <c r="C48" s="10">
        <v>2</v>
      </c>
      <c r="D48" s="10">
        <v>23365</v>
      </c>
      <c r="E48" s="10">
        <v>23365</v>
      </c>
      <c r="F48" s="10">
        <v>0</v>
      </c>
      <c r="G48" s="10">
        <v>0</v>
      </c>
      <c r="H48" s="10">
        <v>560760</v>
      </c>
    </row>
    <row r="49" spans="1:8" ht="21" x14ac:dyDescent="0.15">
      <c r="A49" s="6" t="s">
        <v>527</v>
      </c>
      <c r="B49" s="7" t="s">
        <v>528</v>
      </c>
      <c r="C49" s="10">
        <v>1</v>
      </c>
      <c r="D49" s="10">
        <v>21530</v>
      </c>
      <c r="E49" s="10">
        <v>21530</v>
      </c>
      <c r="F49" s="10">
        <v>0</v>
      </c>
      <c r="G49" s="10">
        <v>0</v>
      </c>
      <c r="H49" s="10">
        <v>258360</v>
      </c>
    </row>
    <row r="50" spans="1:8" ht="21" x14ac:dyDescent="0.15">
      <c r="A50" s="6" t="s">
        <v>529</v>
      </c>
      <c r="B50" s="7" t="s">
        <v>530</v>
      </c>
      <c r="C50" s="10">
        <v>1</v>
      </c>
      <c r="D50" s="10">
        <v>21530</v>
      </c>
      <c r="E50" s="10">
        <v>21530</v>
      </c>
      <c r="F50" s="10">
        <v>0</v>
      </c>
      <c r="G50" s="10">
        <v>0</v>
      </c>
      <c r="H50" s="10">
        <v>258360</v>
      </c>
    </row>
    <row r="51" spans="1:8" ht="21" x14ac:dyDescent="0.15">
      <c r="A51" s="6" t="s">
        <v>531</v>
      </c>
      <c r="B51" s="7" t="s">
        <v>532</v>
      </c>
      <c r="C51" s="10">
        <v>1</v>
      </c>
      <c r="D51" s="10">
        <v>9010.15</v>
      </c>
      <c r="E51" s="10">
        <v>9010.15</v>
      </c>
      <c r="F51" s="10">
        <v>0</v>
      </c>
      <c r="G51" s="10">
        <v>0</v>
      </c>
      <c r="H51" s="10">
        <v>108121.8</v>
      </c>
    </row>
    <row r="52" spans="1:8" ht="21" x14ac:dyDescent="0.15">
      <c r="A52" s="6" t="s">
        <v>533</v>
      </c>
      <c r="B52" s="7" t="s">
        <v>534</v>
      </c>
      <c r="C52" s="10">
        <v>1</v>
      </c>
      <c r="D52" s="10">
        <v>19490</v>
      </c>
      <c r="E52" s="10">
        <v>19490</v>
      </c>
      <c r="F52" s="10">
        <v>0</v>
      </c>
      <c r="G52" s="10">
        <v>0</v>
      </c>
      <c r="H52" s="10">
        <v>233880</v>
      </c>
    </row>
    <row r="53" spans="1:8" ht="21" x14ac:dyDescent="0.15">
      <c r="A53" s="6" t="s">
        <v>535</v>
      </c>
      <c r="B53" s="7" t="s">
        <v>536</v>
      </c>
      <c r="C53" s="10">
        <v>1</v>
      </c>
      <c r="D53" s="10">
        <v>69926.054099999994</v>
      </c>
      <c r="E53" s="10">
        <v>21530</v>
      </c>
      <c r="F53" s="10">
        <v>0</v>
      </c>
      <c r="G53" s="10">
        <v>48396.054100000001</v>
      </c>
      <c r="H53" s="10">
        <v>839112.65</v>
      </c>
    </row>
    <row r="54" spans="1:8" ht="21" x14ac:dyDescent="0.15">
      <c r="A54" s="6" t="s">
        <v>537</v>
      </c>
      <c r="B54" s="7" t="s">
        <v>528</v>
      </c>
      <c r="C54" s="10">
        <v>1</v>
      </c>
      <c r="D54" s="10">
        <v>21530</v>
      </c>
      <c r="E54" s="10">
        <v>21530</v>
      </c>
      <c r="F54" s="10">
        <v>0</v>
      </c>
      <c r="G54" s="10">
        <v>0</v>
      </c>
      <c r="H54" s="10">
        <v>322950</v>
      </c>
    </row>
    <row r="55" spans="1:8" ht="21" x14ac:dyDescent="0.15">
      <c r="A55" s="6" t="s">
        <v>538</v>
      </c>
      <c r="B55" s="7" t="s">
        <v>528</v>
      </c>
      <c r="C55" s="10">
        <v>2</v>
      </c>
      <c r="D55" s="10">
        <v>21530</v>
      </c>
      <c r="E55" s="10">
        <v>21530</v>
      </c>
      <c r="F55" s="10">
        <v>0</v>
      </c>
      <c r="G55" s="10">
        <v>0</v>
      </c>
      <c r="H55" s="10">
        <v>516720</v>
      </c>
    </row>
    <row r="56" spans="1:8" ht="21" x14ac:dyDescent="0.15">
      <c r="A56" s="6" t="s">
        <v>539</v>
      </c>
      <c r="B56" s="7" t="s">
        <v>540</v>
      </c>
      <c r="C56" s="10">
        <v>1</v>
      </c>
      <c r="D56" s="10">
        <v>23030</v>
      </c>
      <c r="E56" s="10">
        <v>23030</v>
      </c>
      <c r="F56" s="10">
        <v>0</v>
      </c>
      <c r="G56" s="10">
        <v>0</v>
      </c>
      <c r="H56" s="10">
        <v>276360</v>
      </c>
    </row>
    <row r="57" spans="1:8" ht="21" x14ac:dyDescent="0.15">
      <c r="A57" s="6" t="s">
        <v>541</v>
      </c>
      <c r="B57" s="7" t="s">
        <v>530</v>
      </c>
      <c r="C57" s="10">
        <v>1</v>
      </c>
      <c r="D57" s="10">
        <v>21530</v>
      </c>
      <c r="E57" s="10">
        <v>21530</v>
      </c>
      <c r="F57" s="10">
        <v>0</v>
      </c>
      <c r="G57" s="10">
        <v>0</v>
      </c>
      <c r="H57" s="10">
        <v>258360</v>
      </c>
    </row>
    <row r="58" spans="1:8" ht="21" x14ac:dyDescent="0.15">
      <c r="A58" s="6" t="s">
        <v>542</v>
      </c>
      <c r="B58" s="7" t="s">
        <v>530</v>
      </c>
      <c r="C58" s="10">
        <v>1</v>
      </c>
      <c r="D58" s="10">
        <v>71530</v>
      </c>
      <c r="E58" s="10">
        <v>21530</v>
      </c>
      <c r="F58" s="10">
        <v>0</v>
      </c>
      <c r="G58" s="10">
        <v>50000</v>
      </c>
      <c r="H58" s="10">
        <v>858360</v>
      </c>
    </row>
    <row r="59" spans="1:8" ht="21" x14ac:dyDescent="0.15">
      <c r="A59" s="6" t="s">
        <v>543</v>
      </c>
      <c r="B59" s="7" t="s">
        <v>544</v>
      </c>
      <c r="C59" s="10">
        <v>1</v>
      </c>
      <c r="D59" s="10">
        <v>21530</v>
      </c>
      <c r="E59" s="10">
        <v>21530</v>
      </c>
      <c r="F59" s="10">
        <v>0</v>
      </c>
      <c r="G59" s="10">
        <v>0</v>
      </c>
      <c r="H59" s="10">
        <v>322950</v>
      </c>
    </row>
    <row r="60" spans="1:8" ht="21" x14ac:dyDescent="0.15">
      <c r="A60" s="6" t="s">
        <v>545</v>
      </c>
      <c r="B60" s="7" t="s">
        <v>544</v>
      </c>
      <c r="C60" s="10">
        <v>5</v>
      </c>
      <c r="D60" s="10">
        <v>21530</v>
      </c>
      <c r="E60" s="10">
        <v>21530</v>
      </c>
      <c r="F60" s="10">
        <v>0</v>
      </c>
      <c r="G60" s="10">
        <v>0</v>
      </c>
      <c r="H60" s="10">
        <v>1291800</v>
      </c>
    </row>
    <row r="61" spans="1:8" ht="21" x14ac:dyDescent="0.15">
      <c r="A61" s="6" t="s">
        <v>546</v>
      </c>
      <c r="B61" s="7" t="s">
        <v>547</v>
      </c>
      <c r="C61" s="10">
        <v>1</v>
      </c>
      <c r="D61" s="10">
        <v>73030</v>
      </c>
      <c r="E61" s="10">
        <v>23030</v>
      </c>
      <c r="F61" s="10">
        <v>0</v>
      </c>
      <c r="G61" s="10">
        <v>50000</v>
      </c>
      <c r="H61" s="10">
        <v>876360</v>
      </c>
    </row>
    <row r="62" spans="1:8" ht="21" x14ac:dyDescent="0.15">
      <c r="A62" s="6" t="s">
        <v>548</v>
      </c>
      <c r="B62" s="7" t="s">
        <v>547</v>
      </c>
      <c r="C62" s="10">
        <v>1</v>
      </c>
      <c r="D62" s="10">
        <v>92120</v>
      </c>
      <c r="E62" s="10">
        <v>23030</v>
      </c>
      <c r="F62" s="10">
        <v>0</v>
      </c>
      <c r="G62" s="10">
        <v>69090</v>
      </c>
      <c r="H62" s="10">
        <v>1105440</v>
      </c>
    </row>
    <row r="63" spans="1:8" ht="31.5" x14ac:dyDescent="0.15">
      <c r="A63" s="6" t="s">
        <v>549</v>
      </c>
      <c r="B63" s="7" t="s">
        <v>550</v>
      </c>
      <c r="C63" s="10">
        <v>1</v>
      </c>
      <c r="D63" s="10">
        <v>29265</v>
      </c>
      <c r="E63" s="10">
        <v>21530</v>
      </c>
      <c r="F63" s="10">
        <v>0</v>
      </c>
      <c r="G63" s="10">
        <v>7735</v>
      </c>
      <c r="H63" s="10">
        <v>351180</v>
      </c>
    </row>
    <row r="64" spans="1:8" ht="21" x14ac:dyDescent="0.15">
      <c r="A64" s="6" t="s">
        <v>551</v>
      </c>
      <c r="B64" s="7" t="s">
        <v>552</v>
      </c>
      <c r="C64" s="10">
        <v>1</v>
      </c>
      <c r="D64" s="10">
        <v>15595</v>
      </c>
      <c r="E64" s="10">
        <v>15595</v>
      </c>
      <c r="F64" s="10">
        <v>0</v>
      </c>
      <c r="G64" s="10">
        <v>0</v>
      </c>
      <c r="H64" s="10">
        <v>233925</v>
      </c>
    </row>
    <row r="65" spans="1:8" ht="21" x14ac:dyDescent="0.15">
      <c r="A65" s="6" t="s">
        <v>553</v>
      </c>
      <c r="B65" s="7" t="s">
        <v>552</v>
      </c>
      <c r="C65" s="10">
        <v>6</v>
      </c>
      <c r="D65" s="10">
        <v>15595</v>
      </c>
      <c r="E65" s="10">
        <v>15595</v>
      </c>
      <c r="F65" s="10">
        <v>0</v>
      </c>
      <c r="G65" s="10">
        <v>0</v>
      </c>
      <c r="H65" s="10">
        <v>1122840</v>
      </c>
    </row>
    <row r="66" spans="1:8" ht="21" x14ac:dyDescent="0.15">
      <c r="A66" s="6" t="s">
        <v>554</v>
      </c>
      <c r="B66" s="7" t="s">
        <v>555</v>
      </c>
      <c r="C66" s="10">
        <v>1</v>
      </c>
      <c r="D66" s="10">
        <v>12525</v>
      </c>
      <c r="E66" s="10">
        <v>12525</v>
      </c>
      <c r="F66" s="10">
        <v>0</v>
      </c>
      <c r="G66" s="10">
        <v>0</v>
      </c>
      <c r="H66" s="10">
        <v>187875</v>
      </c>
    </row>
    <row r="67" spans="1:8" ht="21" x14ac:dyDescent="0.15">
      <c r="A67" s="6" t="s">
        <v>556</v>
      </c>
      <c r="B67" s="7" t="s">
        <v>555</v>
      </c>
      <c r="C67" s="10">
        <v>5</v>
      </c>
      <c r="D67" s="10">
        <v>50100</v>
      </c>
      <c r="E67" s="10">
        <v>12525</v>
      </c>
      <c r="F67" s="10">
        <v>0</v>
      </c>
      <c r="G67" s="10">
        <v>37575</v>
      </c>
      <c r="H67" s="10">
        <v>3006000</v>
      </c>
    </row>
    <row r="68" spans="1:8" ht="21" x14ac:dyDescent="0.15">
      <c r="A68" s="6" t="s">
        <v>557</v>
      </c>
      <c r="B68" s="7" t="s">
        <v>558</v>
      </c>
      <c r="C68" s="10">
        <v>1</v>
      </c>
      <c r="D68" s="10">
        <v>15595</v>
      </c>
      <c r="E68" s="10">
        <v>15595</v>
      </c>
      <c r="F68" s="10">
        <v>0</v>
      </c>
      <c r="G68" s="10">
        <v>0</v>
      </c>
      <c r="H68" s="10">
        <v>187140</v>
      </c>
    </row>
    <row r="69" spans="1:8" ht="21" x14ac:dyDescent="0.15">
      <c r="A69" s="6" t="s">
        <v>559</v>
      </c>
      <c r="B69" s="7" t="s">
        <v>560</v>
      </c>
      <c r="C69" s="10">
        <v>1</v>
      </c>
      <c r="D69" s="10">
        <v>15595</v>
      </c>
      <c r="E69" s="10">
        <v>15595</v>
      </c>
      <c r="F69" s="10">
        <v>0</v>
      </c>
      <c r="G69" s="10">
        <v>0</v>
      </c>
      <c r="H69" s="10">
        <v>187140</v>
      </c>
    </row>
    <row r="70" spans="1:8" ht="21" x14ac:dyDescent="0.15">
      <c r="A70" s="6" t="s">
        <v>561</v>
      </c>
      <c r="B70" s="7" t="s">
        <v>562</v>
      </c>
      <c r="C70" s="10">
        <v>3</v>
      </c>
      <c r="D70" s="10">
        <v>15595</v>
      </c>
      <c r="E70" s="10">
        <v>15595</v>
      </c>
      <c r="F70" s="10">
        <v>0</v>
      </c>
      <c r="G70" s="10">
        <v>0</v>
      </c>
      <c r="H70" s="10">
        <v>561420</v>
      </c>
    </row>
    <row r="71" spans="1:8" ht="21" x14ac:dyDescent="0.15">
      <c r="A71" s="6" t="s">
        <v>563</v>
      </c>
      <c r="B71" s="7" t="s">
        <v>564</v>
      </c>
      <c r="C71" s="10">
        <v>5</v>
      </c>
      <c r="D71" s="10">
        <v>15595</v>
      </c>
      <c r="E71" s="10">
        <v>15595</v>
      </c>
      <c r="F71" s="10">
        <v>0</v>
      </c>
      <c r="G71" s="10">
        <v>0</v>
      </c>
      <c r="H71" s="10">
        <v>935700</v>
      </c>
    </row>
    <row r="72" spans="1:8" ht="21" x14ac:dyDescent="0.15">
      <c r="A72" s="6" t="s">
        <v>565</v>
      </c>
      <c r="B72" s="7" t="s">
        <v>566</v>
      </c>
      <c r="C72" s="10">
        <v>1</v>
      </c>
      <c r="D72" s="10">
        <v>15595</v>
      </c>
      <c r="E72" s="10">
        <v>15595</v>
      </c>
      <c r="F72" s="10">
        <v>0</v>
      </c>
      <c r="G72" s="10">
        <v>0</v>
      </c>
      <c r="H72" s="10">
        <v>233925</v>
      </c>
    </row>
    <row r="73" spans="1:8" ht="21" x14ac:dyDescent="0.15">
      <c r="A73" s="6" t="s">
        <v>567</v>
      </c>
      <c r="B73" s="7" t="s">
        <v>568</v>
      </c>
      <c r="C73" s="10">
        <v>2</v>
      </c>
      <c r="D73" s="10">
        <v>18255</v>
      </c>
      <c r="E73" s="10">
        <v>18255</v>
      </c>
      <c r="F73" s="10">
        <v>0</v>
      </c>
      <c r="G73" s="10">
        <v>0</v>
      </c>
      <c r="H73" s="10">
        <v>438120</v>
      </c>
    </row>
    <row r="74" spans="1:8" ht="31.5" x14ac:dyDescent="0.15">
      <c r="A74" s="6" t="s">
        <v>569</v>
      </c>
      <c r="B74" s="7" t="s">
        <v>570</v>
      </c>
      <c r="C74" s="10">
        <v>1</v>
      </c>
      <c r="D74" s="10">
        <v>15595</v>
      </c>
      <c r="E74" s="10">
        <v>15595</v>
      </c>
      <c r="F74" s="10">
        <v>0</v>
      </c>
      <c r="G74" s="10">
        <v>0</v>
      </c>
      <c r="H74" s="10">
        <v>187140</v>
      </c>
    </row>
    <row r="75" spans="1:8" ht="21" x14ac:dyDescent="0.15">
      <c r="A75" s="6" t="s">
        <v>571</v>
      </c>
      <c r="B75" s="7" t="s">
        <v>572</v>
      </c>
      <c r="C75" s="10">
        <v>1</v>
      </c>
      <c r="D75" s="10">
        <v>15185</v>
      </c>
      <c r="E75" s="10">
        <v>15185</v>
      </c>
      <c r="F75" s="10">
        <v>0</v>
      </c>
      <c r="G75" s="10">
        <v>0</v>
      </c>
      <c r="H75" s="10">
        <v>182220</v>
      </c>
    </row>
    <row r="76" spans="1:8" ht="21" x14ac:dyDescent="0.15">
      <c r="A76" s="6" t="s">
        <v>573</v>
      </c>
      <c r="B76" s="7" t="s">
        <v>574</v>
      </c>
      <c r="C76" s="10">
        <v>6</v>
      </c>
      <c r="D76" s="10">
        <v>75595</v>
      </c>
      <c r="E76" s="10">
        <v>15595</v>
      </c>
      <c r="F76" s="10">
        <v>0</v>
      </c>
      <c r="G76" s="10">
        <v>60000</v>
      </c>
      <c r="H76" s="10">
        <v>5442840</v>
      </c>
    </row>
    <row r="77" spans="1:8" ht="21" x14ac:dyDescent="0.15">
      <c r="A77" s="6" t="s">
        <v>575</v>
      </c>
      <c r="B77" s="7" t="s">
        <v>576</v>
      </c>
      <c r="C77" s="10">
        <v>1</v>
      </c>
      <c r="D77" s="10">
        <v>15185</v>
      </c>
      <c r="E77" s="10">
        <v>15185</v>
      </c>
      <c r="F77" s="10">
        <v>0</v>
      </c>
      <c r="G77" s="10">
        <v>0</v>
      </c>
      <c r="H77" s="10">
        <v>182220</v>
      </c>
    </row>
    <row r="78" spans="1:8" x14ac:dyDescent="0.15">
      <c r="A78" s="6" t="s">
        <v>577</v>
      </c>
      <c r="B78" s="7" t="s">
        <v>578</v>
      </c>
      <c r="C78" s="10">
        <v>1</v>
      </c>
      <c r="D78" s="10">
        <v>28035</v>
      </c>
      <c r="E78" s="10">
        <v>28035</v>
      </c>
      <c r="F78" s="10">
        <v>0</v>
      </c>
      <c r="G78" s="10">
        <v>0</v>
      </c>
      <c r="H78" s="10">
        <v>336420</v>
      </c>
    </row>
    <row r="79" spans="1:8" ht="21" x14ac:dyDescent="0.15">
      <c r="A79" s="6" t="s">
        <v>579</v>
      </c>
      <c r="B79" s="7" t="s">
        <v>580</v>
      </c>
      <c r="C79" s="10">
        <v>1</v>
      </c>
      <c r="D79" s="10">
        <v>25850</v>
      </c>
      <c r="E79" s="10">
        <v>25550</v>
      </c>
      <c r="F79" s="10">
        <v>300</v>
      </c>
      <c r="G79" s="10">
        <v>0</v>
      </c>
      <c r="H79" s="10">
        <v>403260</v>
      </c>
    </row>
    <row r="80" spans="1:8" x14ac:dyDescent="0.15">
      <c r="A80" s="6" t="s">
        <v>581</v>
      </c>
      <c r="B80" s="7" t="s">
        <v>582</v>
      </c>
      <c r="C80" s="10">
        <v>4</v>
      </c>
      <c r="D80" s="10">
        <v>19425</v>
      </c>
      <c r="E80" s="10">
        <v>19425</v>
      </c>
      <c r="F80" s="10">
        <v>0</v>
      </c>
      <c r="G80" s="10">
        <v>0</v>
      </c>
      <c r="H80" s="10">
        <v>932400</v>
      </c>
    </row>
    <row r="81" spans="1:8" ht="21" x14ac:dyDescent="0.15">
      <c r="A81" s="6" t="s">
        <v>583</v>
      </c>
      <c r="B81" s="7" t="s">
        <v>584</v>
      </c>
      <c r="C81" s="10">
        <v>2</v>
      </c>
      <c r="D81" s="10">
        <v>8435</v>
      </c>
      <c r="E81" s="10">
        <v>8435</v>
      </c>
      <c r="F81" s="10">
        <v>0</v>
      </c>
      <c r="G81" s="10">
        <v>0</v>
      </c>
      <c r="H81" s="10">
        <v>202440</v>
      </c>
    </row>
    <row r="82" spans="1:8" ht="21" x14ac:dyDescent="0.15">
      <c r="A82" s="6" t="s">
        <v>585</v>
      </c>
      <c r="B82" s="7" t="s">
        <v>586</v>
      </c>
      <c r="C82" s="10">
        <v>6</v>
      </c>
      <c r="D82" s="10">
        <v>9010</v>
      </c>
      <c r="E82" s="10">
        <v>9010</v>
      </c>
      <c r="F82" s="10">
        <v>0</v>
      </c>
      <c r="G82" s="10">
        <v>0</v>
      </c>
      <c r="H82" s="10">
        <v>648720</v>
      </c>
    </row>
    <row r="83" spans="1:8" ht="21" x14ac:dyDescent="0.15">
      <c r="A83" s="6" t="s">
        <v>587</v>
      </c>
      <c r="B83" s="7" t="s">
        <v>588</v>
      </c>
      <c r="C83" s="10">
        <v>4</v>
      </c>
      <c r="D83" s="10">
        <v>12525</v>
      </c>
      <c r="E83" s="10">
        <v>12525</v>
      </c>
      <c r="F83" s="10">
        <v>0</v>
      </c>
      <c r="G83" s="10">
        <v>0</v>
      </c>
      <c r="H83" s="10">
        <v>601200</v>
      </c>
    </row>
    <row r="84" spans="1:8" ht="21" x14ac:dyDescent="0.15">
      <c r="A84" s="6" t="s">
        <v>589</v>
      </c>
      <c r="B84" s="7" t="s">
        <v>590</v>
      </c>
      <c r="C84" s="10">
        <v>4</v>
      </c>
      <c r="D84" s="10">
        <v>8435</v>
      </c>
      <c r="E84" s="10">
        <v>8435</v>
      </c>
      <c r="F84" s="10">
        <v>0</v>
      </c>
      <c r="G84" s="10">
        <v>0</v>
      </c>
      <c r="H84" s="10">
        <v>404880</v>
      </c>
    </row>
    <row r="85" spans="1:8" ht="21" x14ac:dyDescent="0.15">
      <c r="A85" s="6" t="s">
        <v>591</v>
      </c>
      <c r="B85" s="7" t="s">
        <v>592</v>
      </c>
      <c r="C85" s="10">
        <v>6</v>
      </c>
      <c r="D85" s="10">
        <v>9580</v>
      </c>
      <c r="E85" s="10">
        <v>9580</v>
      </c>
      <c r="F85" s="10">
        <v>0</v>
      </c>
      <c r="G85" s="10">
        <v>0</v>
      </c>
      <c r="H85" s="10">
        <v>689760</v>
      </c>
    </row>
    <row r="86" spans="1:8" ht="21" x14ac:dyDescent="0.15">
      <c r="A86" s="6" t="s">
        <v>593</v>
      </c>
      <c r="B86" s="7" t="s">
        <v>594</v>
      </c>
      <c r="C86" s="10">
        <v>3</v>
      </c>
      <c r="D86" s="10">
        <v>15177.75</v>
      </c>
      <c r="E86" s="10">
        <v>15177.75</v>
      </c>
      <c r="F86" s="10">
        <v>0</v>
      </c>
      <c r="G86" s="10">
        <v>0</v>
      </c>
      <c r="H86" s="10">
        <v>682998.75</v>
      </c>
    </row>
    <row r="87" spans="1:8" ht="21" x14ac:dyDescent="0.15">
      <c r="A87" s="6" t="s">
        <v>595</v>
      </c>
      <c r="B87" s="7" t="s">
        <v>596</v>
      </c>
      <c r="C87" s="10">
        <v>1.5</v>
      </c>
      <c r="D87" s="10">
        <v>10080</v>
      </c>
      <c r="E87" s="10">
        <v>10080</v>
      </c>
      <c r="F87" s="10">
        <v>0</v>
      </c>
      <c r="G87" s="10">
        <v>0</v>
      </c>
      <c r="H87" s="10">
        <v>181440</v>
      </c>
    </row>
    <row r="88" spans="1:8" ht="21" x14ac:dyDescent="0.15">
      <c r="A88" s="6" t="s">
        <v>597</v>
      </c>
      <c r="B88" s="7" t="s">
        <v>598</v>
      </c>
      <c r="C88" s="10">
        <v>1</v>
      </c>
      <c r="D88" s="10">
        <v>10080</v>
      </c>
      <c r="E88" s="10">
        <v>10080</v>
      </c>
      <c r="F88" s="10">
        <v>0</v>
      </c>
      <c r="G88" s="10">
        <v>0</v>
      </c>
      <c r="H88" s="10">
        <v>120960</v>
      </c>
    </row>
    <row r="89" spans="1:8" ht="21" x14ac:dyDescent="0.15">
      <c r="A89" s="6" t="s">
        <v>599</v>
      </c>
      <c r="B89" s="7" t="s">
        <v>600</v>
      </c>
      <c r="C89" s="10">
        <v>15</v>
      </c>
      <c r="D89" s="10">
        <v>50013</v>
      </c>
      <c r="E89" s="10">
        <v>20013</v>
      </c>
      <c r="F89" s="10">
        <v>0</v>
      </c>
      <c r="G89" s="10">
        <v>30000</v>
      </c>
      <c r="H89" s="10">
        <v>11252925</v>
      </c>
    </row>
    <row r="90" spans="1:8" x14ac:dyDescent="0.15">
      <c r="A90" s="6" t="s">
        <v>601</v>
      </c>
      <c r="B90" s="7" t="s">
        <v>602</v>
      </c>
      <c r="C90" s="10">
        <v>9</v>
      </c>
      <c r="D90" s="10">
        <v>10080</v>
      </c>
      <c r="E90" s="10">
        <v>10080</v>
      </c>
      <c r="F90" s="10">
        <v>0</v>
      </c>
      <c r="G90" s="10">
        <v>0</v>
      </c>
      <c r="H90" s="10">
        <v>1219276.8</v>
      </c>
    </row>
    <row r="91" spans="1:8" ht="21" x14ac:dyDescent="0.15">
      <c r="A91" s="6" t="s">
        <v>603</v>
      </c>
      <c r="B91" s="7" t="s">
        <v>604</v>
      </c>
      <c r="C91" s="10">
        <v>12</v>
      </c>
      <c r="D91" s="10">
        <v>38985</v>
      </c>
      <c r="E91" s="10">
        <v>18985</v>
      </c>
      <c r="F91" s="10">
        <v>0</v>
      </c>
      <c r="G91" s="10">
        <v>20000</v>
      </c>
      <c r="H91" s="10">
        <v>7017300</v>
      </c>
    </row>
    <row r="92" spans="1:8" ht="21" x14ac:dyDescent="0.15">
      <c r="A92" s="6" t="s">
        <v>605</v>
      </c>
      <c r="B92" s="7" t="s">
        <v>606</v>
      </c>
      <c r="C92" s="10">
        <v>11</v>
      </c>
      <c r="D92" s="10">
        <v>8023</v>
      </c>
      <c r="E92" s="10">
        <v>8023</v>
      </c>
      <c r="F92" s="10">
        <v>0</v>
      </c>
      <c r="G92" s="10">
        <v>0</v>
      </c>
      <c r="H92" s="10">
        <v>1186120.32</v>
      </c>
    </row>
    <row r="93" spans="1:8" ht="21" x14ac:dyDescent="0.15">
      <c r="A93" s="6" t="s">
        <v>607</v>
      </c>
      <c r="B93" s="7" t="s">
        <v>608</v>
      </c>
      <c r="C93" s="10">
        <v>5</v>
      </c>
      <c r="D93" s="10">
        <v>8023</v>
      </c>
      <c r="E93" s="10">
        <v>8023</v>
      </c>
      <c r="F93" s="10">
        <v>0</v>
      </c>
      <c r="G93" s="10">
        <v>0</v>
      </c>
      <c r="H93" s="10">
        <v>481380</v>
      </c>
    </row>
    <row r="94" spans="1:8" ht="21" x14ac:dyDescent="0.15">
      <c r="A94" s="6" t="s">
        <v>609</v>
      </c>
      <c r="B94" s="7" t="s">
        <v>610</v>
      </c>
      <c r="C94" s="10">
        <v>33</v>
      </c>
      <c r="D94" s="10">
        <v>34805</v>
      </c>
      <c r="E94" s="10">
        <v>24805</v>
      </c>
      <c r="F94" s="10">
        <v>0</v>
      </c>
      <c r="G94" s="10">
        <v>10000</v>
      </c>
      <c r="H94" s="10">
        <v>17228475</v>
      </c>
    </row>
    <row r="95" spans="1:8" ht="21" x14ac:dyDescent="0.15">
      <c r="A95" s="6" t="s">
        <v>611</v>
      </c>
      <c r="B95" s="7" t="s">
        <v>612</v>
      </c>
      <c r="C95" s="10">
        <v>3</v>
      </c>
      <c r="D95" s="10">
        <v>7706</v>
      </c>
      <c r="E95" s="10">
        <v>7706</v>
      </c>
      <c r="F95" s="10">
        <v>0</v>
      </c>
      <c r="G95" s="10">
        <v>0</v>
      </c>
      <c r="H95" s="10">
        <v>277416</v>
      </c>
    </row>
    <row r="96" spans="1:8" ht="21" x14ac:dyDescent="0.15">
      <c r="A96" s="6" t="s">
        <v>613</v>
      </c>
      <c r="B96" s="7" t="s">
        <v>614</v>
      </c>
      <c r="C96" s="10">
        <v>20</v>
      </c>
      <c r="D96" s="10">
        <v>25651.5</v>
      </c>
      <c r="E96" s="10">
        <v>25651.5</v>
      </c>
      <c r="F96" s="10">
        <v>0</v>
      </c>
      <c r="G96" s="10">
        <v>0</v>
      </c>
      <c r="H96" s="10">
        <v>7695450</v>
      </c>
    </row>
    <row r="97" spans="1:8" ht="21" x14ac:dyDescent="0.15">
      <c r="A97" s="6" t="s">
        <v>615</v>
      </c>
      <c r="B97" s="7" t="s">
        <v>490</v>
      </c>
      <c r="C97" s="10">
        <v>3</v>
      </c>
      <c r="D97" s="10">
        <v>124039.75</v>
      </c>
      <c r="E97" s="10">
        <v>24039.75</v>
      </c>
      <c r="F97" s="10">
        <v>0</v>
      </c>
      <c r="G97" s="10">
        <v>100000</v>
      </c>
      <c r="H97" s="10">
        <v>5581788.75</v>
      </c>
    </row>
    <row r="98" spans="1:8" ht="21" x14ac:dyDescent="0.15">
      <c r="A98" s="6" t="s">
        <v>616</v>
      </c>
      <c r="B98" s="7" t="s">
        <v>617</v>
      </c>
      <c r="C98" s="10">
        <v>5</v>
      </c>
      <c r="D98" s="10">
        <v>9810</v>
      </c>
      <c r="E98" s="10">
        <v>9810</v>
      </c>
      <c r="F98" s="10">
        <v>0</v>
      </c>
      <c r="G98" s="10">
        <v>0</v>
      </c>
      <c r="H98" s="10">
        <v>588600</v>
      </c>
    </row>
    <row r="99" spans="1:8" ht="21" x14ac:dyDescent="0.15">
      <c r="A99" s="6" t="s">
        <v>618</v>
      </c>
      <c r="B99" s="7" t="s">
        <v>619</v>
      </c>
      <c r="C99" s="10">
        <v>2</v>
      </c>
      <c r="D99" s="10">
        <v>14680</v>
      </c>
      <c r="E99" s="10">
        <v>14680</v>
      </c>
      <c r="F99" s="10">
        <v>0</v>
      </c>
      <c r="G99" s="10">
        <v>0</v>
      </c>
      <c r="H99" s="10">
        <v>352320</v>
      </c>
    </row>
    <row r="100" spans="1:8" ht="21" x14ac:dyDescent="0.15">
      <c r="A100" s="6" t="s">
        <v>620</v>
      </c>
      <c r="B100" s="7" t="s">
        <v>621</v>
      </c>
      <c r="C100" s="10">
        <v>1</v>
      </c>
      <c r="D100" s="10">
        <v>10580</v>
      </c>
      <c r="E100" s="10">
        <v>9580</v>
      </c>
      <c r="F100" s="10">
        <v>0</v>
      </c>
      <c r="G100" s="10">
        <v>1000</v>
      </c>
      <c r="H100" s="10">
        <v>126960</v>
      </c>
    </row>
    <row r="101" spans="1:8" ht="21" x14ac:dyDescent="0.15">
      <c r="A101" s="6" t="s">
        <v>622</v>
      </c>
      <c r="B101" s="7" t="s">
        <v>488</v>
      </c>
      <c r="C101" s="10">
        <v>15</v>
      </c>
      <c r="D101" s="10">
        <v>52605</v>
      </c>
      <c r="E101" s="10">
        <v>22605</v>
      </c>
      <c r="F101" s="10">
        <v>0</v>
      </c>
      <c r="G101" s="10">
        <v>30000</v>
      </c>
      <c r="H101" s="10">
        <v>11836125</v>
      </c>
    </row>
    <row r="102" spans="1:8" ht="21" x14ac:dyDescent="0.15">
      <c r="A102" s="6" t="s">
        <v>623</v>
      </c>
      <c r="B102" s="7" t="s">
        <v>624</v>
      </c>
      <c r="C102" s="10">
        <v>2</v>
      </c>
      <c r="D102" s="10">
        <v>8435</v>
      </c>
      <c r="E102" s="10">
        <v>8435</v>
      </c>
      <c r="F102" s="10">
        <v>0</v>
      </c>
      <c r="G102" s="10">
        <v>0</v>
      </c>
      <c r="H102" s="10">
        <v>202440</v>
      </c>
    </row>
    <row r="103" spans="1:8" ht="21" x14ac:dyDescent="0.15">
      <c r="A103" s="6" t="s">
        <v>625</v>
      </c>
      <c r="B103" s="7" t="s">
        <v>488</v>
      </c>
      <c r="C103" s="10">
        <v>2</v>
      </c>
      <c r="D103" s="10">
        <v>21770</v>
      </c>
      <c r="E103" s="10">
        <v>21770</v>
      </c>
      <c r="F103" s="10">
        <v>0</v>
      </c>
      <c r="G103" s="10">
        <v>0</v>
      </c>
      <c r="H103" s="10">
        <v>653100</v>
      </c>
    </row>
    <row r="104" spans="1:8" ht="21" x14ac:dyDescent="0.15">
      <c r="A104" s="6" t="s">
        <v>626</v>
      </c>
      <c r="B104" s="7" t="s">
        <v>627</v>
      </c>
      <c r="C104" s="10">
        <v>2</v>
      </c>
      <c r="D104" s="10">
        <v>8023</v>
      </c>
      <c r="E104" s="10">
        <v>8023</v>
      </c>
      <c r="F104" s="10">
        <v>0</v>
      </c>
      <c r="G104" s="10">
        <v>0</v>
      </c>
      <c r="H104" s="10">
        <v>192552</v>
      </c>
    </row>
    <row r="105" spans="1:8" ht="21" x14ac:dyDescent="0.15">
      <c r="A105" s="6" t="s">
        <v>628</v>
      </c>
      <c r="B105" s="7" t="s">
        <v>629</v>
      </c>
      <c r="C105" s="10">
        <v>5</v>
      </c>
      <c r="D105" s="10">
        <v>10080</v>
      </c>
      <c r="E105" s="10">
        <v>10080</v>
      </c>
      <c r="F105" s="10">
        <v>0</v>
      </c>
      <c r="G105" s="10">
        <v>0</v>
      </c>
      <c r="H105" s="10">
        <v>604800</v>
      </c>
    </row>
    <row r="106" spans="1:8" ht="21" x14ac:dyDescent="0.15">
      <c r="A106" s="6" t="s">
        <v>630</v>
      </c>
      <c r="B106" s="7" t="s">
        <v>631</v>
      </c>
      <c r="C106" s="10">
        <v>1</v>
      </c>
      <c r="D106" s="10">
        <v>9810</v>
      </c>
      <c r="E106" s="10">
        <v>9810</v>
      </c>
      <c r="F106" s="10">
        <v>0</v>
      </c>
      <c r="G106" s="10">
        <v>0</v>
      </c>
      <c r="H106" s="10">
        <v>117720</v>
      </c>
    </row>
    <row r="107" spans="1:8" ht="21" x14ac:dyDescent="0.15">
      <c r="A107" s="6" t="s">
        <v>632</v>
      </c>
      <c r="B107" s="7" t="s">
        <v>633</v>
      </c>
      <c r="C107" s="10">
        <v>6</v>
      </c>
      <c r="D107" s="10">
        <v>10080</v>
      </c>
      <c r="E107" s="10">
        <v>10080</v>
      </c>
      <c r="F107" s="10">
        <v>0</v>
      </c>
      <c r="G107" s="10">
        <v>0</v>
      </c>
      <c r="H107" s="10">
        <v>725760</v>
      </c>
    </row>
    <row r="108" spans="1:8" ht="21" x14ac:dyDescent="0.15">
      <c r="A108" s="6" t="s">
        <v>634</v>
      </c>
      <c r="B108" s="7" t="s">
        <v>635</v>
      </c>
      <c r="C108" s="10">
        <v>7</v>
      </c>
      <c r="D108" s="10">
        <v>10080</v>
      </c>
      <c r="E108" s="10">
        <v>10080</v>
      </c>
      <c r="F108" s="10">
        <v>0</v>
      </c>
      <c r="G108" s="10">
        <v>0</v>
      </c>
      <c r="H108" s="10">
        <v>846720</v>
      </c>
    </row>
    <row r="109" spans="1:8" ht="21" x14ac:dyDescent="0.15">
      <c r="A109" s="6" t="s">
        <v>636</v>
      </c>
      <c r="B109" s="7" t="s">
        <v>637</v>
      </c>
      <c r="C109" s="10">
        <v>1</v>
      </c>
      <c r="D109" s="10">
        <v>7706</v>
      </c>
      <c r="E109" s="10">
        <v>7706</v>
      </c>
      <c r="F109" s="10">
        <v>0</v>
      </c>
      <c r="G109" s="10">
        <v>0</v>
      </c>
      <c r="H109" s="10">
        <v>92472</v>
      </c>
    </row>
    <row r="110" spans="1:8" ht="21" x14ac:dyDescent="0.15">
      <c r="A110" s="6" t="s">
        <v>638</v>
      </c>
      <c r="B110" s="7" t="s">
        <v>639</v>
      </c>
      <c r="C110" s="10">
        <v>2</v>
      </c>
      <c r="D110" s="10">
        <v>20660</v>
      </c>
      <c r="E110" s="10">
        <v>20660</v>
      </c>
      <c r="F110" s="10">
        <v>0</v>
      </c>
      <c r="G110" s="10">
        <v>0</v>
      </c>
      <c r="H110" s="10">
        <v>495840</v>
      </c>
    </row>
    <row r="111" spans="1:8" ht="21" x14ac:dyDescent="0.15">
      <c r="A111" s="6" t="s">
        <v>640</v>
      </c>
      <c r="B111" s="7" t="s">
        <v>641</v>
      </c>
      <c r="C111" s="10">
        <v>8</v>
      </c>
      <c r="D111" s="10">
        <v>7706</v>
      </c>
      <c r="E111" s="10">
        <v>7706</v>
      </c>
      <c r="F111" s="10">
        <v>0</v>
      </c>
      <c r="G111" s="10">
        <v>0</v>
      </c>
      <c r="H111" s="10">
        <v>739776</v>
      </c>
    </row>
    <row r="112" spans="1:8" ht="21" x14ac:dyDescent="0.15">
      <c r="A112" s="6" t="s">
        <v>642</v>
      </c>
      <c r="B112" s="7" t="s">
        <v>643</v>
      </c>
      <c r="C112" s="10">
        <v>4</v>
      </c>
      <c r="D112" s="10">
        <v>7706</v>
      </c>
      <c r="E112" s="10">
        <v>7706</v>
      </c>
      <c r="F112" s="10">
        <v>0</v>
      </c>
      <c r="G112" s="10">
        <v>0</v>
      </c>
      <c r="H112" s="10">
        <v>369888</v>
      </c>
    </row>
    <row r="113" spans="1:8" ht="21" x14ac:dyDescent="0.15">
      <c r="A113" s="6" t="s">
        <v>644</v>
      </c>
      <c r="B113" s="7" t="s">
        <v>488</v>
      </c>
      <c r="C113" s="10">
        <v>4</v>
      </c>
      <c r="D113" s="10">
        <v>167884.94188</v>
      </c>
      <c r="E113" s="10">
        <v>23030</v>
      </c>
      <c r="F113" s="10">
        <v>0</v>
      </c>
      <c r="G113" s="10">
        <v>144854.94188</v>
      </c>
      <c r="H113" s="10">
        <v>8058477.21</v>
      </c>
    </row>
    <row r="114" spans="1:8" ht="31.5" x14ac:dyDescent="0.15">
      <c r="A114" s="6" t="s">
        <v>645</v>
      </c>
      <c r="B114" s="7" t="s">
        <v>646</v>
      </c>
      <c r="C114" s="10">
        <v>26</v>
      </c>
      <c r="D114" s="10">
        <v>32092</v>
      </c>
      <c r="E114" s="10">
        <v>8023</v>
      </c>
      <c r="F114" s="10">
        <v>0</v>
      </c>
      <c r="G114" s="10">
        <v>24069</v>
      </c>
      <c r="H114" s="10">
        <v>10012704</v>
      </c>
    </row>
    <row r="115" spans="1:8" ht="21" x14ac:dyDescent="0.15">
      <c r="A115" s="6" t="s">
        <v>647</v>
      </c>
      <c r="B115" s="7" t="s">
        <v>600</v>
      </c>
      <c r="C115" s="10">
        <v>10</v>
      </c>
      <c r="D115" s="10">
        <v>51527</v>
      </c>
      <c r="E115" s="10">
        <v>16527</v>
      </c>
      <c r="F115" s="10">
        <v>0</v>
      </c>
      <c r="G115" s="10">
        <v>35000</v>
      </c>
      <c r="H115" s="10">
        <v>6183240</v>
      </c>
    </row>
    <row r="116" spans="1:8" ht="21" x14ac:dyDescent="0.15">
      <c r="A116" s="6" t="s">
        <v>648</v>
      </c>
      <c r="B116" s="7" t="s">
        <v>649</v>
      </c>
      <c r="C116" s="10">
        <v>2</v>
      </c>
      <c r="D116" s="10">
        <v>24430</v>
      </c>
      <c r="E116" s="10">
        <v>24430</v>
      </c>
      <c r="F116" s="10">
        <v>0</v>
      </c>
      <c r="G116" s="10">
        <v>0</v>
      </c>
      <c r="H116" s="10">
        <v>732900</v>
      </c>
    </row>
    <row r="117" spans="1:8" ht="21" x14ac:dyDescent="0.15">
      <c r="A117" s="6" t="s">
        <v>650</v>
      </c>
      <c r="B117" s="7" t="s">
        <v>651</v>
      </c>
      <c r="C117" s="10">
        <v>6</v>
      </c>
      <c r="D117" s="10">
        <v>28396</v>
      </c>
      <c r="E117" s="10">
        <v>18396</v>
      </c>
      <c r="F117" s="10">
        <v>0</v>
      </c>
      <c r="G117" s="10">
        <v>10000</v>
      </c>
      <c r="H117" s="10">
        <v>2044512</v>
      </c>
    </row>
    <row r="118" spans="1:8" ht="21" x14ac:dyDescent="0.15">
      <c r="A118" s="6" t="s">
        <v>652</v>
      </c>
      <c r="B118" s="7" t="s">
        <v>649</v>
      </c>
      <c r="C118" s="10">
        <v>10</v>
      </c>
      <c r="D118" s="10">
        <v>24430</v>
      </c>
      <c r="E118" s="10">
        <v>24430</v>
      </c>
      <c r="F118" s="10">
        <v>0</v>
      </c>
      <c r="G118" s="10">
        <v>0</v>
      </c>
      <c r="H118" s="10">
        <v>2931600</v>
      </c>
    </row>
    <row r="119" spans="1:8" ht="21" x14ac:dyDescent="0.15">
      <c r="A119" s="6" t="s">
        <v>487</v>
      </c>
      <c r="B119" s="7" t="s">
        <v>488</v>
      </c>
      <c r="C119" s="10">
        <v>12</v>
      </c>
      <c r="D119" s="10">
        <v>19580.38924</v>
      </c>
      <c r="E119" s="10">
        <v>19060</v>
      </c>
      <c r="F119" s="10">
        <v>0</v>
      </c>
      <c r="G119" s="10">
        <v>520.38923999999997</v>
      </c>
      <c r="H119" s="10">
        <v>2819576.05</v>
      </c>
    </row>
    <row r="120" spans="1:8" ht="21" x14ac:dyDescent="0.15">
      <c r="A120" s="6" t="s">
        <v>356</v>
      </c>
      <c r="B120" s="7" t="s">
        <v>649</v>
      </c>
      <c r="C120" s="10">
        <v>4</v>
      </c>
      <c r="D120" s="10">
        <v>19575</v>
      </c>
      <c r="E120" s="10">
        <v>19575</v>
      </c>
      <c r="F120" s="10">
        <v>0</v>
      </c>
      <c r="G120" s="10">
        <v>0</v>
      </c>
      <c r="H120" s="10">
        <v>939600</v>
      </c>
    </row>
    <row r="121" spans="1:8" ht="21" x14ac:dyDescent="0.15">
      <c r="A121" s="6" t="s">
        <v>653</v>
      </c>
      <c r="B121" s="7" t="s">
        <v>649</v>
      </c>
      <c r="C121" s="10">
        <v>0.5</v>
      </c>
      <c r="D121" s="10">
        <v>15740</v>
      </c>
      <c r="E121" s="10">
        <v>15740</v>
      </c>
      <c r="F121" s="10">
        <v>0</v>
      </c>
      <c r="G121" s="10">
        <v>0</v>
      </c>
      <c r="H121" s="10">
        <v>94440</v>
      </c>
    </row>
    <row r="122" spans="1:8" ht="21" x14ac:dyDescent="0.15">
      <c r="A122" s="6" t="s">
        <v>654</v>
      </c>
      <c r="B122" s="7" t="s">
        <v>655</v>
      </c>
      <c r="C122" s="10">
        <v>11</v>
      </c>
      <c r="D122" s="10">
        <v>76475</v>
      </c>
      <c r="E122" s="10">
        <v>26475</v>
      </c>
      <c r="F122" s="10">
        <v>0</v>
      </c>
      <c r="G122" s="10">
        <v>50000</v>
      </c>
      <c r="H122" s="10">
        <v>10094700</v>
      </c>
    </row>
    <row r="123" spans="1:8" x14ac:dyDescent="0.15">
      <c r="A123" s="6" t="s">
        <v>656</v>
      </c>
      <c r="B123" s="7" t="s">
        <v>657</v>
      </c>
      <c r="C123" s="10">
        <v>0.5</v>
      </c>
      <c r="D123" s="10">
        <v>24430</v>
      </c>
      <c r="E123" s="10">
        <v>24430</v>
      </c>
      <c r="F123" s="10">
        <v>0</v>
      </c>
      <c r="G123" s="10">
        <v>0</v>
      </c>
      <c r="H123" s="10">
        <v>146580</v>
      </c>
    </row>
    <row r="124" spans="1:8" ht="21" x14ac:dyDescent="0.15">
      <c r="A124" s="6" t="s">
        <v>658</v>
      </c>
      <c r="B124" s="7" t="s">
        <v>614</v>
      </c>
      <c r="C124" s="10">
        <v>14</v>
      </c>
      <c r="D124" s="10">
        <v>38151.5</v>
      </c>
      <c r="E124" s="10">
        <v>25651.5</v>
      </c>
      <c r="F124" s="10">
        <v>0</v>
      </c>
      <c r="G124" s="10">
        <v>12500</v>
      </c>
      <c r="H124" s="10">
        <v>6409452</v>
      </c>
    </row>
    <row r="125" spans="1:8" ht="21" x14ac:dyDescent="0.15">
      <c r="A125" s="6" t="s">
        <v>659</v>
      </c>
      <c r="B125" s="7" t="s">
        <v>660</v>
      </c>
      <c r="C125" s="10">
        <v>2</v>
      </c>
      <c r="D125" s="10">
        <v>174430</v>
      </c>
      <c r="E125" s="10">
        <v>24430</v>
      </c>
      <c r="F125" s="10">
        <v>0</v>
      </c>
      <c r="G125" s="10">
        <v>150000</v>
      </c>
      <c r="H125" s="10">
        <v>4186320</v>
      </c>
    </row>
    <row r="126" spans="1:8" ht="21" x14ac:dyDescent="0.15">
      <c r="A126" s="6" t="s">
        <v>661</v>
      </c>
      <c r="B126" s="7" t="s">
        <v>639</v>
      </c>
      <c r="C126" s="10">
        <v>14</v>
      </c>
      <c r="D126" s="10">
        <v>45013</v>
      </c>
      <c r="E126" s="10">
        <v>20013</v>
      </c>
      <c r="F126" s="10">
        <v>0</v>
      </c>
      <c r="G126" s="10">
        <v>25000</v>
      </c>
      <c r="H126" s="10">
        <v>7562184</v>
      </c>
    </row>
    <row r="127" spans="1:8" ht="21" x14ac:dyDescent="0.15">
      <c r="A127" s="6" t="s">
        <v>662</v>
      </c>
      <c r="B127" s="7" t="s">
        <v>660</v>
      </c>
      <c r="C127" s="10">
        <v>6</v>
      </c>
      <c r="D127" s="10">
        <v>24430</v>
      </c>
      <c r="E127" s="10">
        <v>24430</v>
      </c>
      <c r="F127" s="10">
        <v>0</v>
      </c>
      <c r="G127" s="10">
        <v>0</v>
      </c>
      <c r="H127" s="10">
        <v>1758960</v>
      </c>
    </row>
    <row r="128" spans="1:8" ht="21" x14ac:dyDescent="0.15">
      <c r="A128" s="6" t="s">
        <v>663</v>
      </c>
      <c r="B128" s="7" t="s">
        <v>490</v>
      </c>
      <c r="C128" s="10">
        <v>26</v>
      </c>
      <c r="D128" s="10">
        <v>24039.52</v>
      </c>
      <c r="E128" s="10">
        <v>24039.52</v>
      </c>
      <c r="F128" s="10">
        <v>0</v>
      </c>
      <c r="G128" s="10">
        <v>0</v>
      </c>
      <c r="H128" s="10">
        <v>7500330.2400000002</v>
      </c>
    </row>
    <row r="129" spans="1:8" ht="21" x14ac:dyDescent="0.15">
      <c r="A129" s="6" t="s">
        <v>664</v>
      </c>
      <c r="B129" s="7" t="s">
        <v>660</v>
      </c>
      <c r="C129" s="10">
        <v>1</v>
      </c>
      <c r="D129" s="10">
        <v>22895</v>
      </c>
      <c r="E129" s="10">
        <v>22895</v>
      </c>
      <c r="F129" s="10">
        <v>0</v>
      </c>
      <c r="G129" s="10">
        <v>0</v>
      </c>
      <c r="H129" s="10">
        <v>274740</v>
      </c>
    </row>
    <row r="130" spans="1:8" ht="21" x14ac:dyDescent="0.15">
      <c r="A130" s="6" t="s">
        <v>665</v>
      </c>
      <c r="B130" s="7" t="s">
        <v>488</v>
      </c>
      <c r="C130" s="10">
        <v>28</v>
      </c>
      <c r="D130" s="10">
        <v>35860</v>
      </c>
      <c r="E130" s="10">
        <v>20860</v>
      </c>
      <c r="F130" s="10">
        <v>0</v>
      </c>
      <c r="G130" s="10">
        <v>15000</v>
      </c>
      <c r="H130" s="10">
        <v>12048960</v>
      </c>
    </row>
    <row r="131" spans="1:8" ht="21" x14ac:dyDescent="0.15">
      <c r="A131" s="6" t="s">
        <v>107</v>
      </c>
      <c r="B131" s="7" t="s">
        <v>666</v>
      </c>
      <c r="C131" s="10">
        <v>1</v>
      </c>
      <c r="D131" s="10">
        <v>24430</v>
      </c>
      <c r="E131" s="10">
        <v>24430</v>
      </c>
      <c r="F131" s="10">
        <v>0</v>
      </c>
      <c r="G131" s="10">
        <v>0</v>
      </c>
      <c r="H131" s="10">
        <v>366450</v>
      </c>
    </row>
    <row r="132" spans="1:8" ht="21" x14ac:dyDescent="0.15">
      <c r="A132" s="6" t="s">
        <v>137</v>
      </c>
      <c r="B132" s="7" t="s">
        <v>667</v>
      </c>
      <c r="C132" s="10">
        <v>8</v>
      </c>
      <c r="D132" s="10">
        <v>21903</v>
      </c>
      <c r="E132" s="10">
        <v>21903</v>
      </c>
      <c r="F132" s="10">
        <v>0</v>
      </c>
      <c r="G132" s="10">
        <v>0</v>
      </c>
      <c r="H132" s="10">
        <v>2102688</v>
      </c>
    </row>
    <row r="133" spans="1:8" ht="21" x14ac:dyDescent="0.15">
      <c r="A133" s="6" t="s">
        <v>158</v>
      </c>
      <c r="B133" s="7" t="s">
        <v>666</v>
      </c>
      <c r="C133" s="10">
        <v>5</v>
      </c>
      <c r="D133" s="10">
        <v>24430</v>
      </c>
      <c r="E133" s="10">
        <v>24430</v>
      </c>
      <c r="F133" s="10">
        <v>0</v>
      </c>
      <c r="G133" s="10">
        <v>0</v>
      </c>
      <c r="H133" s="10">
        <v>1465800</v>
      </c>
    </row>
    <row r="134" spans="1:8" ht="21" x14ac:dyDescent="0.15">
      <c r="A134" s="6" t="s">
        <v>668</v>
      </c>
      <c r="B134" s="7" t="s">
        <v>669</v>
      </c>
      <c r="C134" s="10">
        <v>1</v>
      </c>
      <c r="D134" s="10">
        <v>31299.958999999999</v>
      </c>
      <c r="E134" s="10">
        <v>24430</v>
      </c>
      <c r="F134" s="10">
        <v>0</v>
      </c>
      <c r="G134" s="10">
        <v>6869.9589999999998</v>
      </c>
      <c r="H134" s="10">
        <v>469499.39</v>
      </c>
    </row>
    <row r="135" spans="1:8" ht="21" x14ac:dyDescent="0.15">
      <c r="A135" s="6" t="s">
        <v>670</v>
      </c>
      <c r="B135" s="7" t="s">
        <v>669</v>
      </c>
      <c r="C135" s="10">
        <v>5</v>
      </c>
      <c r="D135" s="10">
        <v>24430</v>
      </c>
      <c r="E135" s="10">
        <v>24430</v>
      </c>
      <c r="F135" s="10">
        <v>0</v>
      </c>
      <c r="G135" s="10">
        <v>0</v>
      </c>
      <c r="H135" s="10">
        <v>1465800</v>
      </c>
    </row>
    <row r="136" spans="1:8" ht="21" x14ac:dyDescent="0.15">
      <c r="A136" s="6" t="s">
        <v>671</v>
      </c>
      <c r="B136" s="7" t="s">
        <v>672</v>
      </c>
      <c r="C136" s="10">
        <v>1</v>
      </c>
      <c r="D136" s="10">
        <v>22895</v>
      </c>
      <c r="E136" s="10">
        <v>22895</v>
      </c>
      <c r="F136" s="10">
        <v>0</v>
      </c>
      <c r="G136" s="10">
        <v>0</v>
      </c>
      <c r="H136" s="10">
        <v>343425</v>
      </c>
    </row>
    <row r="137" spans="1:8" ht="21" x14ac:dyDescent="0.15">
      <c r="A137" s="6" t="s">
        <v>673</v>
      </c>
      <c r="B137" s="7" t="s">
        <v>672</v>
      </c>
      <c r="C137" s="10">
        <v>6.5</v>
      </c>
      <c r="D137" s="10">
        <v>24430</v>
      </c>
      <c r="E137" s="10">
        <v>24430</v>
      </c>
      <c r="F137" s="10">
        <v>0</v>
      </c>
      <c r="G137" s="10">
        <v>0</v>
      </c>
      <c r="H137" s="10">
        <v>1905540</v>
      </c>
    </row>
    <row r="138" spans="1:8" ht="21" x14ac:dyDescent="0.15">
      <c r="A138" s="6" t="s">
        <v>674</v>
      </c>
      <c r="B138" s="7" t="s">
        <v>675</v>
      </c>
      <c r="C138" s="10">
        <v>12</v>
      </c>
      <c r="D138" s="10">
        <v>36770</v>
      </c>
      <c r="E138" s="10">
        <v>21770</v>
      </c>
      <c r="F138" s="10">
        <v>0</v>
      </c>
      <c r="G138" s="10">
        <v>15000</v>
      </c>
      <c r="H138" s="10">
        <v>5294880</v>
      </c>
    </row>
    <row r="139" spans="1:8" ht="21" x14ac:dyDescent="0.15">
      <c r="A139" s="6" t="s">
        <v>165</v>
      </c>
      <c r="B139" s="7" t="s">
        <v>676</v>
      </c>
      <c r="C139" s="10">
        <v>3</v>
      </c>
      <c r="D139" s="10">
        <v>24430</v>
      </c>
      <c r="E139" s="10">
        <v>24430</v>
      </c>
      <c r="F139" s="10">
        <v>0</v>
      </c>
      <c r="G139" s="10">
        <v>0</v>
      </c>
      <c r="H139" s="10">
        <v>879480</v>
      </c>
    </row>
    <row r="140" spans="1:8" ht="21" x14ac:dyDescent="0.15">
      <c r="A140" s="6" t="s">
        <v>61</v>
      </c>
      <c r="B140" s="7" t="s">
        <v>676</v>
      </c>
      <c r="C140" s="10">
        <v>1</v>
      </c>
      <c r="D140" s="10">
        <v>19575</v>
      </c>
      <c r="E140" s="10">
        <v>19575</v>
      </c>
      <c r="F140" s="10">
        <v>0</v>
      </c>
      <c r="G140" s="10">
        <v>0</v>
      </c>
      <c r="H140" s="10">
        <v>234900</v>
      </c>
    </row>
    <row r="141" spans="1:8" ht="21" x14ac:dyDescent="0.15">
      <c r="A141" s="6" t="s">
        <v>64</v>
      </c>
      <c r="B141" s="7" t="s">
        <v>677</v>
      </c>
      <c r="C141" s="10">
        <v>7</v>
      </c>
      <c r="D141" s="10">
        <v>10538</v>
      </c>
      <c r="E141" s="10">
        <v>10538</v>
      </c>
      <c r="F141" s="10">
        <v>0</v>
      </c>
      <c r="G141" s="10">
        <v>0</v>
      </c>
      <c r="H141" s="10">
        <v>885192</v>
      </c>
    </row>
    <row r="142" spans="1:8" ht="21" x14ac:dyDescent="0.15">
      <c r="A142" s="6" t="s">
        <v>678</v>
      </c>
      <c r="B142" s="7" t="s">
        <v>679</v>
      </c>
      <c r="C142" s="10">
        <v>1</v>
      </c>
      <c r="D142" s="10">
        <v>24430</v>
      </c>
      <c r="E142" s="10">
        <v>24430</v>
      </c>
      <c r="F142" s="10">
        <v>0</v>
      </c>
      <c r="G142" s="10">
        <v>0</v>
      </c>
      <c r="H142" s="10">
        <v>293160</v>
      </c>
    </row>
    <row r="143" spans="1:8" ht="31.5" x14ac:dyDescent="0.15">
      <c r="A143" s="6" t="s">
        <v>680</v>
      </c>
      <c r="B143" s="7" t="s">
        <v>681</v>
      </c>
      <c r="C143" s="10">
        <v>1</v>
      </c>
      <c r="D143" s="10">
        <v>22895</v>
      </c>
      <c r="E143" s="10">
        <v>22895</v>
      </c>
      <c r="F143" s="10">
        <v>0</v>
      </c>
      <c r="G143" s="10">
        <v>0</v>
      </c>
      <c r="H143" s="10">
        <v>274740</v>
      </c>
    </row>
    <row r="144" spans="1:8" ht="21" x14ac:dyDescent="0.15">
      <c r="A144" s="6" t="s">
        <v>682</v>
      </c>
      <c r="B144" s="7" t="s">
        <v>683</v>
      </c>
      <c r="C144" s="10">
        <v>30</v>
      </c>
      <c r="D144" s="10">
        <v>50651.5</v>
      </c>
      <c r="E144" s="10">
        <v>25651.5</v>
      </c>
      <c r="F144" s="10">
        <v>0</v>
      </c>
      <c r="G144" s="10">
        <v>25000</v>
      </c>
      <c r="H144" s="10">
        <v>18234540</v>
      </c>
    </row>
    <row r="145" spans="1:8" ht="21" x14ac:dyDescent="0.15">
      <c r="A145" s="6" t="s">
        <v>684</v>
      </c>
      <c r="B145" s="7" t="s">
        <v>685</v>
      </c>
      <c r="C145" s="10">
        <v>5</v>
      </c>
      <c r="D145" s="10">
        <v>23030</v>
      </c>
      <c r="E145" s="10">
        <v>23030</v>
      </c>
      <c r="F145" s="10">
        <v>0</v>
      </c>
      <c r="G145" s="10">
        <v>0</v>
      </c>
      <c r="H145" s="10">
        <v>1381800</v>
      </c>
    </row>
    <row r="146" spans="1:8" ht="21" x14ac:dyDescent="0.15">
      <c r="A146" s="6" t="s">
        <v>686</v>
      </c>
      <c r="B146" s="7" t="s">
        <v>685</v>
      </c>
      <c r="C146" s="10">
        <v>1</v>
      </c>
      <c r="D146" s="10">
        <v>48030</v>
      </c>
      <c r="E146" s="10">
        <v>23030</v>
      </c>
      <c r="F146" s="10">
        <v>0</v>
      </c>
      <c r="G146" s="10">
        <v>25000</v>
      </c>
      <c r="H146" s="10">
        <v>720450</v>
      </c>
    </row>
    <row r="147" spans="1:8" ht="21" x14ac:dyDescent="0.15">
      <c r="A147" s="6" t="s">
        <v>687</v>
      </c>
      <c r="B147" s="7" t="s">
        <v>683</v>
      </c>
      <c r="C147" s="10">
        <v>7</v>
      </c>
      <c r="D147" s="10">
        <v>26529.5</v>
      </c>
      <c r="E147" s="10">
        <v>25651.5</v>
      </c>
      <c r="F147" s="10">
        <v>0</v>
      </c>
      <c r="G147" s="10">
        <v>878</v>
      </c>
      <c r="H147" s="10">
        <v>2674173.6</v>
      </c>
    </row>
    <row r="148" spans="1:8" ht="24.95" customHeight="1" x14ac:dyDescent="0.15">
      <c r="A148" s="28" t="s">
        <v>491</v>
      </c>
      <c r="B148" s="28"/>
      <c r="C148" s="12" t="s">
        <v>387</v>
      </c>
      <c r="D148" s="12">
        <f>SUBTOTAL(9,D22:D147)</f>
        <v>3994002.7044199994</v>
      </c>
      <c r="E148" s="12" t="s">
        <v>387</v>
      </c>
      <c r="F148" s="12" t="s">
        <v>387</v>
      </c>
      <c r="G148" s="12" t="s">
        <v>387</v>
      </c>
      <c r="H148" s="12">
        <f>SUBTOTAL(9,H22:H147)</f>
        <v>238945806.78999999</v>
      </c>
    </row>
    <row r="149" spans="1:8" ht="24.95" customHeight="1" x14ac:dyDescent="0.15"/>
    <row r="150" spans="1:8" ht="24.95" customHeight="1" x14ac:dyDescent="0.15">
      <c r="A150" s="26" t="s">
        <v>467</v>
      </c>
      <c r="B150" s="26"/>
      <c r="C150" s="27" t="s">
        <v>107</v>
      </c>
      <c r="D150" s="27"/>
      <c r="E150" s="27"/>
      <c r="F150" s="27"/>
      <c r="G150" s="27"/>
      <c r="H150" s="27"/>
    </row>
    <row r="151" spans="1:8" ht="24.95" customHeight="1" x14ac:dyDescent="0.15">
      <c r="A151" s="26" t="s">
        <v>468</v>
      </c>
      <c r="B151" s="26"/>
      <c r="C151" s="27" t="s">
        <v>688</v>
      </c>
      <c r="D151" s="27"/>
      <c r="E151" s="27"/>
      <c r="F151" s="27"/>
      <c r="G151" s="27"/>
      <c r="H151" s="27"/>
    </row>
    <row r="152" spans="1:8" ht="24.95" customHeight="1" x14ac:dyDescent="0.15">
      <c r="A152" s="17" t="s">
        <v>470</v>
      </c>
      <c r="B152" s="17"/>
      <c r="C152" s="17"/>
      <c r="D152" s="17"/>
      <c r="E152" s="17"/>
      <c r="F152" s="17"/>
      <c r="G152" s="17"/>
      <c r="H152" s="17"/>
    </row>
    <row r="153" spans="1:8" ht="24.95" customHeight="1" x14ac:dyDescent="0.15"/>
    <row r="154" spans="1:8" ht="50.1" customHeight="1" x14ac:dyDescent="0.15">
      <c r="A154" s="19" t="s">
        <v>376</v>
      </c>
      <c r="B154" s="19" t="s">
        <v>471</v>
      </c>
      <c r="C154" s="19" t="s">
        <v>472</v>
      </c>
      <c r="D154" s="19" t="s">
        <v>473</v>
      </c>
      <c r="E154" s="19"/>
      <c r="F154" s="19"/>
      <c r="G154" s="19"/>
      <c r="H154" s="19" t="s">
        <v>474</v>
      </c>
    </row>
    <row r="155" spans="1:8" ht="50.1" customHeight="1" x14ac:dyDescent="0.15">
      <c r="A155" s="19"/>
      <c r="B155" s="19"/>
      <c r="C155" s="19"/>
      <c r="D155" s="19" t="s">
        <v>475</v>
      </c>
      <c r="E155" s="19" t="s">
        <v>476</v>
      </c>
      <c r="F155" s="19"/>
      <c r="G155" s="19"/>
      <c r="H155" s="19"/>
    </row>
    <row r="156" spans="1:8" ht="50.1" customHeight="1" x14ac:dyDescent="0.15">
      <c r="A156" s="19"/>
      <c r="B156" s="19"/>
      <c r="C156" s="19"/>
      <c r="D156" s="19"/>
      <c r="E156" s="6" t="s">
        <v>477</v>
      </c>
      <c r="F156" s="6" t="s">
        <v>478</v>
      </c>
      <c r="G156" s="6" t="s">
        <v>479</v>
      </c>
      <c r="H156" s="19"/>
    </row>
    <row r="157" spans="1:8" ht="24.95" customHeight="1" x14ac:dyDescent="0.15">
      <c r="A157" s="6" t="s">
        <v>383</v>
      </c>
      <c r="B157" s="6" t="s">
        <v>480</v>
      </c>
      <c r="C157" s="6" t="s">
        <v>481</v>
      </c>
      <c r="D157" s="6" t="s">
        <v>482</v>
      </c>
      <c r="E157" s="6" t="s">
        <v>483</v>
      </c>
      <c r="F157" s="6" t="s">
        <v>484</v>
      </c>
      <c r="G157" s="6" t="s">
        <v>485</v>
      </c>
      <c r="H157" s="6" t="s">
        <v>486</v>
      </c>
    </row>
    <row r="158" spans="1:8" ht="21" x14ac:dyDescent="0.15">
      <c r="A158" s="6" t="s">
        <v>689</v>
      </c>
      <c r="B158" s="7" t="s">
        <v>690</v>
      </c>
      <c r="C158" s="10">
        <v>1</v>
      </c>
      <c r="D158" s="10">
        <v>75385</v>
      </c>
      <c r="E158" s="10">
        <v>25385</v>
      </c>
      <c r="F158" s="10">
        <v>0</v>
      </c>
      <c r="G158" s="10">
        <v>50000</v>
      </c>
      <c r="H158" s="10">
        <v>904620</v>
      </c>
    </row>
    <row r="159" spans="1:8" ht="21" x14ac:dyDescent="0.15">
      <c r="A159" s="6" t="s">
        <v>691</v>
      </c>
      <c r="B159" s="7" t="s">
        <v>692</v>
      </c>
      <c r="C159" s="10">
        <v>1</v>
      </c>
      <c r="D159" s="10">
        <v>32620.400000000001</v>
      </c>
      <c r="E159" s="10">
        <v>24122.6</v>
      </c>
      <c r="F159" s="10">
        <v>0</v>
      </c>
      <c r="G159" s="10">
        <v>8497.7999999999993</v>
      </c>
      <c r="H159" s="10">
        <v>391444.8</v>
      </c>
    </row>
    <row r="160" spans="1:8" ht="21" x14ac:dyDescent="0.15">
      <c r="A160" s="6" t="s">
        <v>67</v>
      </c>
      <c r="B160" s="7" t="s">
        <v>692</v>
      </c>
      <c r="C160" s="10">
        <v>1</v>
      </c>
      <c r="D160" s="10">
        <v>174130</v>
      </c>
      <c r="E160" s="10">
        <v>24130</v>
      </c>
      <c r="F160" s="10">
        <v>0</v>
      </c>
      <c r="G160" s="10">
        <v>150000</v>
      </c>
      <c r="H160" s="10">
        <v>2089560</v>
      </c>
    </row>
    <row r="161" spans="1:8" ht="21" x14ac:dyDescent="0.15">
      <c r="A161" s="6" t="s">
        <v>70</v>
      </c>
      <c r="B161" s="7" t="s">
        <v>692</v>
      </c>
      <c r="C161" s="10">
        <v>1</v>
      </c>
      <c r="D161" s="10">
        <v>24130</v>
      </c>
      <c r="E161" s="10">
        <v>24130</v>
      </c>
      <c r="F161" s="10">
        <v>0</v>
      </c>
      <c r="G161" s="10">
        <v>0</v>
      </c>
      <c r="H161" s="10">
        <v>289560</v>
      </c>
    </row>
    <row r="162" spans="1:8" ht="21" x14ac:dyDescent="0.15">
      <c r="A162" s="6" t="s">
        <v>693</v>
      </c>
      <c r="B162" s="7" t="s">
        <v>692</v>
      </c>
      <c r="C162" s="10">
        <v>1</v>
      </c>
      <c r="D162" s="10">
        <v>59130</v>
      </c>
      <c r="E162" s="10">
        <v>24130</v>
      </c>
      <c r="F162" s="10">
        <v>0</v>
      </c>
      <c r="G162" s="10">
        <v>35000</v>
      </c>
      <c r="H162" s="10">
        <v>709560</v>
      </c>
    </row>
    <row r="163" spans="1:8" ht="21" x14ac:dyDescent="0.15">
      <c r="A163" s="6" t="s">
        <v>694</v>
      </c>
      <c r="B163" s="7" t="s">
        <v>692</v>
      </c>
      <c r="C163" s="10">
        <v>1</v>
      </c>
      <c r="D163" s="10">
        <v>24130</v>
      </c>
      <c r="E163" s="10">
        <v>24130</v>
      </c>
      <c r="F163" s="10">
        <v>0</v>
      </c>
      <c r="G163" s="10">
        <v>0</v>
      </c>
      <c r="H163" s="10">
        <v>289560</v>
      </c>
    </row>
    <row r="164" spans="1:8" ht="21" x14ac:dyDescent="0.15">
      <c r="A164" s="6" t="s">
        <v>695</v>
      </c>
      <c r="B164" s="7" t="s">
        <v>692</v>
      </c>
      <c r="C164" s="10">
        <v>1</v>
      </c>
      <c r="D164" s="10">
        <v>23030</v>
      </c>
      <c r="E164" s="10">
        <v>23030</v>
      </c>
      <c r="F164" s="10">
        <v>0</v>
      </c>
      <c r="G164" s="10">
        <v>0</v>
      </c>
      <c r="H164" s="10">
        <v>276360</v>
      </c>
    </row>
    <row r="165" spans="1:8" ht="21" x14ac:dyDescent="0.15">
      <c r="A165" s="6" t="s">
        <v>696</v>
      </c>
      <c r="B165" s="7" t="s">
        <v>692</v>
      </c>
      <c r="C165" s="10">
        <v>1</v>
      </c>
      <c r="D165" s="10">
        <v>153277.2775</v>
      </c>
      <c r="E165" s="10">
        <v>23030</v>
      </c>
      <c r="F165" s="10">
        <v>0</v>
      </c>
      <c r="G165" s="10">
        <v>130247.2775</v>
      </c>
      <c r="H165" s="10">
        <v>1839327.33</v>
      </c>
    </row>
    <row r="166" spans="1:8" ht="21" x14ac:dyDescent="0.15">
      <c r="A166" s="6" t="s">
        <v>697</v>
      </c>
      <c r="B166" s="7" t="s">
        <v>698</v>
      </c>
      <c r="C166" s="10">
        <v>1</v>
      </c>
      <c r="D166" s="10">
        <v>59130</v>
      </c>
      <c r="E166" s="10">
        <v>24130</v>
      </c>
      <c r="F166" s="10">
        <v>0</v>
      </c>
      <c r="G166" s="10">
        <v>35000</v>
      </c>
      <c r="H166" s="10">
        <v>709560</v>
      </c>
    </row>
    <row r="167" spans="1:8" ht="21" x14ac:dyDescent="0.15">
      <c r="A167" s="6" t="s">
        <v>699</v>
      </c>
      <c r="B167" s="7" t="s">
        <v>700</v>
      </c>
      <c r="C167" s="10">
        <v>5</v>
      </c>
      <c r="D167" s="10">
        <v>9010</v>
      </c>
      <c r="E167" s="10">
        <v>9010</v>
      </c>
      <c r="F167" s="10">
        <v>0</v>
      </c>
      <c r="G167" s="10">
        <v>0</v>
      </c>
      <c r="H167" s="10">
        <v>540600</v>
      </c>
    </row>
    <row r="168" spans="1:8" ht="21" x14ac:dyDescent="0.15">
      <c r="A168" s="6" t="s">
        <v>701</v>
      </c>
      <c r="B168" s="7" t="s">
        <v>702</v>
      </c>
      <c r="C168" s="10">
        <v>1</v>
      </c>
      <c r="D168" s="10">
        <v>81530</v>
      </c>
      <c r="E168" s="10">
        <v>21530</v>
      </c>
      <c r="F168" s="10">
        <v>0</v>
      </c>
      <c r="G168" s="10">
        <v>60000</v>
      </c>
      <c r="H168" s="10">
        <v>978360</v>
      </c>
    </row>
    <row r="169" spans="1:8" ht="21" x14ac:dyDescent="0.15">
      <c r="A169" s="6" t="s">
        <v>73</v>
      </c>
      <c r="B169" s="7" t="s">
        <v>703</v>
      </c>
      <c r="C169" s="10">
        <v>1</v>
      </c>
      <c r="D169" s="10">
        <v>73030</v>
      </c>
      <c r="E169" s="10">
        <v>23030</v>
      </c>
      <c r="F169" s="10">
        <v>0</v>
      </c>
      <c r="G169" s="10">
        <v>50000</v>
      </c>
      <c r="H169" s="10">
        <v>876360</v>
      </c>
    </row>
    <row r="170" spans="1:8" ht="21" x14ac:dyDescent="0.15">
      <c r="A170" s="6" t="s">
        <v>76</v>
      </c>
      <c r="B170" s="7" t="s">
        <v>510</v>
      </c>
      <c r="C170" s="10">
        <v>2</v>
      </c>
      <c r="D170" s="10">
        <v>71530</v>
      </c>
      <c r="E170" s="10">
        <v>21530</v>
      </c>
      <c r="F170" s="10">
        <v>0</v>
      </c>
      <c r="G170" s="10">
        <v>50000</v>
      </c>
      <c r="H170" s="10">
        <v>1716720</v>
      </c>
    </row>
    <row r="171" spans="1:8" ht="21" x14ac:dyDescent="0.15">
      <c r="A171" s="6" t="s">
        <v>704</v>
      </c>
      <c r="B171" s="7" t="s">
        <v>530</v>
      </c>
      <c r="C171" s="10">
        <v>1</v>
      </c>
      <c r="D171" s="10">
        <v>55123.166660000003</v>
      </c>
      <c r="E171" s="10">
        <v>21530</v>
      </c>
      <c r="F171" s="10">
        <v>0</v>
      </c>
      <c r="G171" s="10">
        <v>33593.166660000003</v>
      </c>
      <c r="H171" s="10">
        <v>661478</v>
      </c>
    </row>
    <row r="172" spans="1:8" ht="21" x14ac:dyDescent="0.15">
      <c r="A172" s="6" t="s">
        <v>705</v>
      </c>
      <c r="B172" s="7" t="s">
        <v>706</v>
      </c>
      <c r="C172" s="10">
        <v>1</v>
      </c>
      <c r="D172" s="10">
        <v>58660</v>
      </c>
      <c r="E172" s="10">
        <v>21530</v>
      </c>
      <c r="F172" s="10">
        <v>0</v>
      </c>
      <c r="G172" s="10">
        <v>37130</v>
      </c>
      <c r="H172" s="10">
        <v>703920</v>
      </c>
    </row>
    <row r="173" spans="1:8" ht="21" x14ac:dyDescent="0.15">
      <c r="A173" s="6" t="s">
        <v>707</v>
      </c>
      <c r="B173" s="7" t="s">
        <v>530</v>
      </c>
      <c r="C173" s="10">
        <v>1</v>
      </c>
      <c r="D173" s="10">
        <v>66530</v>
      </c>
      <c r="E173" s="10">
        <v>21530</v>
      </c>
      <c r="F173" s="10">
        <v>0</v>
      </c>
      <c r="G173" s="10">
        <v>45000</v>
      </c>
      <c r="H173" s="10">
        <v>798360</v>
      </c>
    </row>
    <row r="174" spans="1:8" ht="21" x14ac:dyDescent="0.15">
      <c r="A174" s="6" t="s">
        <v>708</v>
      </c>
      <c r="B174" s="7" t="s">
        <v>530</v>
      </c>
      <c r="C174" s="10">
        <v>1</v>
      </c>
      <c r="D174" s="10">
        <v>154120</v>
      </c>
      <c r="E174" s="10">
        <v>21530</v>
      </c>
      <c r="F174" s="10">
        <v>0</v>
      </c>
      <c r="G174" s="10">
        <v>132590</v>
      </c>
      <c r="H174" s="10">
        <v>1849440</v>
      </c>
    </row>
    <row r="175" spans="1:8" ht="21" x14ac:dyDescent="0.15">
      <c r="A175" s="6" t="s">
        <v>709</v>
      </c>
      <c r="B175" s="7" t="s">
        <v>574</v>
      </c>
      <c r="C175" s="10">
        <v>6</v>
      </c>
      <c r="D175" s="10">
        <v>15595</v>
      </c>
      <c r="E175" s="10">
        <v>15595</v>
      </c>
      <c r="F175" s="10">
        <v>0</v>
      </c>
      <c r="G175" s="10">
        <v>0</v>
      </c>
      <c r="H175" s="10">
        <v>1122840</v>
      </c>
    </row>
    <row r="176" spans="1:8" ht="21" x14ac:dyDescent="0.15">
      <c r="A176" s="6" t="s">
        <v>710</v>
      </c>
      <c r="B176" s="7" t="s">
        <v>555</v>
      </c>
      <c r="C176" s="10">
        <v>2.5</v>
      </c>
      <c r="D176" s="10">
        <v>47525</v>
      </c>
      <c r="E176" s="10">
        <v>12525</v>
      </c>
      <c r="F176" s="10">
        <v>0</v>
      </c>
      <c r="G176" s="10">
        <v>35000</v>
      </c>
      <c r="H176" s="10">
        <v>1425750</v>
      </c>
    </row>
    <row r="177" spans="1:8" ht="21" x14ac:dyDescent="0.15">
      <c r="A177" s="6" t="s">
        <v>711</v>
      </c>
      <c r="B177" s="7" t="s">
        <v>712</v>
      </c>
      <c r="C177" s="10">
        <v>1</v>
      </c>
      <c r="D177" s="10">
        <v>15595</v>
      </c>
      <c r="E177" s="10">
        <v>15595</v>
      </c>
      <c r="F177" s="10">
        <v>0</v>
      </c>
      <c r="G177" s="10">
        <v>0</v>
      </c>
      <c r="H177" s="10">
        <v>187140</v>
      </c>
    </row>
    <row r="178" spans="1:8" ht="21" x14ac:dyDescent="0.15">
      <c r="A178" s="6" t="s">
        <v>79</v>
      </c>
      <c r="B178" s="7" t="s">
        <v>713</v>
      </c>
      <c r="C178" s="10">
        <v>1</v>
      </c>
      <c r="D178" s="10">
        <v>16095</v>
      </c>
      <c r="E178" s="10">
        <v>15595</v>
      </c>
      <c r="F178" s="10">
        <v>0</v>
      </c>
      <c r="G178" s="10">
        <v>500</v>
      </c>
      <c r="H178" s="10">
        <v>193140</v>
      </c>
    </row>
    <row r="179" spans="1:8" ht="21" x14ac:dyDescent="0.15">
      <c r="A179" s="6" t="s">
        <v>714</v>
      </c>
      <c r="B179" s="7" t="s">
        <v>715</v>
      </c>
      <c r="C179" s="10">
        <v>1</v>
      </c>
      <c r="D179" s="10">
        <v>15185</v>
      </c>
      <c r="E179" s="10">
        <v>15185</v>
      </c>
      <c r="F179" s="10">
        <v>0</v>
      </c>
      <c r="G179" s="10">
        <v>0</v>
      </c>
      <c r="H179" s="10">
        <v>182220</v>
      </c>
    </row>
    <row r="180" spans="1:8" ht="21" x14ac:dyDescent="0.15">
      <c r="A180" s="6" t="s">
        <v>716</v>
      </c>
      <c r="B180" s="7" t="s">
        <v>717</v>
      </c>
      <c r="C180" s="10">
        <v>5</v>
      </c>
      <c r="D180" s="10">
        <v>79068</v>
      </c>
      <c r="E180" s="10">
        <v>19767</v>
      </c>
      <c r="F180" s="10">
        <v>0</v>
      </c>
      <c r="G180" s="10">
        <v>59301</v>
      </c>
      <c r="H180" s="10">
        <v>4744080</v>
      </c>
    </row>
    <row r="181" spans="1:8" ht="21" x14ac:dyDescent="0.15">
      <c r="A181" s="6" t="s">
        <v>718</v>
      </c>
      <c r="B181" s="7" t="s">
        <v>719</v>
      </c>
      <c r="C181" s="10">
        <v>1</v>
      </c>
      <c r="D181" s="10">
        <v>18435</v>
      </c>
      <c r="E181" s="10">
        <v>8435</v>
      </c>
      <c r="F181" s="10">
        <v>0</v>
      </c>
      <c r="G181" s="10">
        <v>10000</v>
      </c>
      <c r="H181" s="10">
        <v>221220</v>
      </c>
    </row>
    <row r="182" spans="1:8" x14ac:dyDescent="0.15">
      <c r="A182" s="6" t="s">
        <v>720</v>
      </c>
      <c r="B182" s="7" t="s">
        <v>602</v>
      </c>
      <c r="C182" s="10">
        <v>3</v>
      </c>
      <c r="D182" s="10">
        <v>10080</v>
      </c>
      <c r="E182" s="10">
        <v>10080</v>
      </c>
      <c r="F182" s="10">
        <v>0</v>
      </c>
      <c r="G182" s="10">
        <v>0</v>
      </c>
      <c r="H182" s="10">
        <v>362880</v>
      </c>
    </row>
    <row r="183" spans="1:8" ht="21" x14ac:dyDescent="0.15">
      <c r="A183" s="6" t="s">
        <v>721</v>
      </c>
      <c r="B183" s="7" t="s">
        <v>649</v>
      </c>
      <c r="C183" s="10">
        <v>3</v>
      </c>
      <c r="D183" s="10">
        <v>49575</v>
      </c>
      <c r="E183" s="10">
        <v>19575</v>
      </c>
      <c r="F183" s="10">
        <v>0</v>
      </c>
      <c r="G183" s="10">
        <v>30000</v>
      </c>
      <c r="H183" s="10">
        <v>1784700</v>
      </c>
    </row>
    <row r="184" spans="1:8" ht="21" x14ac:dyDescent="0.15">
      <c r="A184" s="6" t="s">
        <v>722</v>
      </c>
      <c r="B184" s="7" t="s">
        <v>683</v>
      </c>
      <c r="C184" s="10">
        <v>3</v>
      </c>
      <c r="D184" s="10">
        <v>55553.8</v>
      </c>
      <c r="E184" s="10">
        <v>20553.8</v>
      </c>
      <c r="F184" s="10">
        <v>0</v>
      </c>
      <c r="G184" s="10">
        <v>35000</v>
      </c>
      <c r="H184" s="10">
        <v>1999936.8</v>
      </c>
    </row>
    <row r="185" spans="1:8" ht="21" x14ac:dyDescent="0.15">
      <c r="A185" s="6" t="s">
        <v>723</v>
      </c>
      <c r="B185" s="7" t="s">
        <v>724</v>
      </c>
      <c r="C185" s="10">
        <v>8</v>
      </c>
      <c r="D185" s="10">
        <v>50651.5</v>
      </c>
      <c r="E185" s="10">
        <v>25651.5</v>
      </c>
      <c r="F185" s="10">
        <v>0</v>
      </c>
      <c r="G185" s="10">
        <v>25000</v>
      </c>
      <c r="H185" s="10">
        <v>4862544</v>
      </c>
    </row>
    <row r="186" spans="1:8" ht="21" x14ac:dyDescent="0.15">
      <c r="A186" s="6" t="s">
        <v>725</v>
      </c>
      <c r="B186" s="7" t="s">
        <v>655</v>
      </c>
      <c r="C186" s="10">
        <v>5</v>
      </c>
      <c r="D186" s="10">
        <v>163385.4167</v>
      </c>
      <c r="E186" s="10">
        <v>26475</v>
      </c>
      <c r="F186" s="10">
        <v>0</v>
      </c>
      <c r="G186" s="10">
        <v>136910.4167</v>
      </c>
      <c r="H186" s="10">
        <v>9803125</v>
      </c>
    </row>
    <row r="187" spans="1:8" ht="21" x14ac:dyDescent="0.15">
      <c r="A187" s="6" t="s">
        <v>726</v>
      </c>
      <c r="B187" s="7" t="s">
        <v>490</v>
      </c>
      <c r="C187" s="10">
        <v>2</v>
      </c>
      <c r="D187" s="10">
        <v>112234.19439999999</v>
      </c>
      <c r="E187" s="10">
        <v>24039.75</v>
      </c>
      <c r="F187" s="10">
        <v>0</v>
      </c>
      <c r="G187" s="10">
        <v>88194.444399999993</v>
      </c>
      <c r="H187" s="10">
        <v>2693620.67</v>
      </c>
    </row>
    <row r="188" spans="1:8" ht="21" x14ac:dyDescent="0.15">
      <c r="A188" s="6" t="s">
        <v>727</v>
      </c>
      <c r="B188" s="7" t="s">
        <v>667</v>
      </c>
      <c r="C188" s="10">
        <v>6</v>
      </c>
      <c r="D188" s="10">
        <v>85013</v>
      </c>
      <c r="E188" s="10">
        <v>20013</v>
      </c>
      <c r="F188" s="10">
        <v>0</v>
      </c>
      <c r="G188" s="10">
        <v>65000</v>
      </c>
      <c r="H188" s="10">
        <v>6120936</v>
      </c>
    </row>
    <row r="189" spans="1:8" ht="21" x14ac:dyDescent="0.15">
      <c r="A189" s="6" t="s">
        <v>728</v>
      </c>
      <c r="B189" s="7" t="s">
        <v>667</v>
      </c>
      <c r="C189" s="10">
        <v>4</v>
      </c>
      <c r="D189" s="10">
        <v>166532.83332999999</v>
      </c>
      <c r="E189" s="10">
        <v>21903</v>
      </c>
      <c r="F189" s="10">
        <v>0</v>
      </c>
      <c r="G189" s="10">
        <v>144629.83332999999</v>
      </c>
      <c r="H189" s="10">
        <v>7993576</v>
      </c>
    </row>
    <row r="190" spans="1:8" ht="24.95" customHeight="1" x14ac:dyDescent="0.15">
      <c r="A190" s="28" t="s">
        <v>491</v>
      </c>
      <c r="B190" s="28"/>
      <c r="C190" s="12" t="s">
        <v>387</v>
      </c>
      <c r="D190" s="12">
        <f>SUBTOTAL(9,D158:D189)</f>
        <v>2095019.5885899998</v>
      </c>
      <c r="E190" s="12" t="s">
        <v>387</v>
      </c>
      <c r="F190" s="12" t="s">
        <v>387</v>
      </c>
      <c r="G190" s="12" t="s">
        <v>387</v>
      </c>
      <c r="H190" s="12">
        <f>SUBTOTAL(9,H158:H189)</f>
        <v>59322498.600000001</v>
      </c>
    </row>
  </sheetData>
  <sheetProtection password="CE13" sheet="1" objects="1" scenarios="1"/>
  <mergeCells count="39">
    <mergeCell ref="A190:B190"/>
    <mergeCell ref="A152:H152"/>
    <mergeCell ref="A154:A156"/>
    <mergeCell ref="B154:B156"/>
    <mergeCell ref="C154:C156"/>
    <mergeCell ref="D154:G154"/>
    <mergeCell ref="H154:H156"/>
    <mergeCell ref="D155:D156"/>
    <mergeCell ref="E155:G155"/>
    <mergeCell ref="A148:B148"/>
    <mergeCell ref="A150:B150"/>
    <mergeCell ref="C150:H150"/>
    <mergeCell ref="A151:B151"/>
    <mergeCell ref="C151:H151"/>
    <mergeCell ref="A16:H16"/>
    <mergeCell ref="A18:A20"/>
    <mergeCell ref="B18:B20"/>
    <mergeCell ref="C18:C20"/>
    <mergeCell ref="D18:G18"/>
    <mergeCell ref="H18:H20"/>
    <mergeCell ref="D19:D20"/>
    <mergeCell ref="E19:G19"/>
    <mergeCell ref="A12:B12"/>
    <mergeCell ref="A14:B14"/>
    <mergeCell ref="C14:H14"/>
    <mergeCell ref="A15:B15"/>
    <mergeCell ref="C15:H15"/>
    <mergeCell ref="A6:A8"/>
    <mergeCell ref="B6:B8"/>
    <mergeCell ref="C6:C8"/>
    <mergeCell ref="D6:G6"/>
    <mergeCell ref="H6:H8"/>
    <mergeCell ref="D7:D8"/>
    <mergeCell ref="E7:G7"/>
    <mergeCell ref="A2:B2"/>
    <mergeCell ref="C2:H2"/>
    <mergeCell ref="A3:B3"/>
    <mergeCell ref="C3:H3"/>
    <mergeCell ref="A4:H4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4"/>
  <sheetViews>
    <sheetView workbookViewId="0"/>
  </sheetViews>
  <sheetFormatPr defaultRowHeight="10.5" x14ac:dyDescent="0.15"/>
  <cols>
    <col min="1" max="1" width="15.285156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137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492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729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730</v>
      </c>
      <c r="C7" s="19"/>
      <c r="D7" s="6" t="s">
        <v>731</v>
      </c>
      <c r="E7" s="6" t="s">
        <v>732</v>
      </c>
      <c r="F7" s="6" t="s">
        <v>733</v>
      </c>
      <c r="G7" s="6" t="s">
        <v>734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24.95" customHeight="1" x14ac:dyDescent="0.15"/>
    <row r="10" spans="1:7" ht="24.95" customHeight="1" x14ac:dyDescent="0.15">
      <c r="A10" s="26" t="s">
        <v>467</v>
      </c>
      <c r="B10" s="26"/>
      <c r="C10" s="27"/>
      <c r="D10" s="27"/>
      <c r="E10" s="27"/>
      <c r="F10" s="27"/>
      <c r="G10" s="27"/>
    </row>
    <row r="11" spans="1:7" ht="24.95" customHeight="1" x14ac:dyDescent="0.15">
      <c r="A11" s="26" t="s">
        <v>468</v>
      </c>
      <c r="B11" s="26"/>
      <c r="C11" s="27"/>
      <c r="D11" s="27"/>
      <c r="E11" s="27"/>
      <c r="F11" s="27"/>
      <c r="G11" s="27"/>
    </row>
    <row r="12" spans="1:7" ht="15" customHeight="1" x14ac:dyDescent="0.15"/>
    <row r="13" spans="1:7" ht="24.95" customHeight="1" x14ac:dyDescent="0.15">
      <c r="A13" s="17" t="s">
        <v>735</v>
      </c>
      <c r="B13" s="17"/>
      <c r="C13" s="17"/>
      <c r="D13" s="17"/>
      <c r="E13" s="17"/>
      <c r="F13" s="17"/>
      <c r="G13" s="17"/>
    </row>
    <row r="14" spans="1:7" ht="15" customHeight="1" x14ac:dyDescent="0.15"/>
    <row r="15" spans="1:7" ht="50.1" customHeight="1" x14ac:dyDescent="0.15">
      <c r="A15" s="6" t="s">
        <v>376</v>
      </c>
      <c r="B15" s="19" t="s">
        <v>730</v>
      </c>
      <c r="C15" s="19"/>
      <c r="D15" s="6" t="s">
        <v>731</v>
      </c>
      <c r="E15" s="6" t="s">
        <v>732</v>
      </c>
      <c r="F15" s="6" t="s">
        <v>733</v>
      </c>
      <c r="G15" s="6" t="s">
        <v>734</v>
      </c>
    </row>
    <row r="16" spans="1:7" ht="24.95" customHeight="1" x14ac:dyDescent="0.15">
      <c r="A16" s="6" t="s">
        <v>386</v>
      </c>
      <c r="B16" s="19" t="s">
        <v>386</v>
      </c>
      <c r="C16" s="19"/>
      <c r="D16" s="6" t="s">
        <v>386</v>
      </c>
      <c r="E16" s="6" t="s">
        <v>386</v>
      </c>
      <c r="F16" s="6" t="s">
        <v>386</v>
      </c>
      <c r="G16" s="6" t="s">
        <v>386</v>
      </c>
    </row>
    <row r="17" spans="1:7" ht="24.95" customHeight="1" x14ac:dyDescent="0.15"/>
    <row r="18" spans="1:7" ht="20.100000000000001" customHeight="1" x14ac:dyDescent="0.15">
      <c r="A18" s="26" t="s">
        <v>467</v>
      </c>
      <c r="B18" s="26"/>
      <c r="C18" s="27" t="s">
        <v>137</v>
      </c>
      <c r="D18" s="27"/>
      <c r="E18" s="27"/>
      <c r="F18" s="27"/>
      <c r="G18" s="27"/>
    </row>
    <row r="19" spans="1:7" ht="20.100000000000001" customHeight="1" x14ac:dyDescent="0.15">
      <c r="A19" s="26" t="s">
        <v>468</v>
      </c>
      <c r="B19" s="26"/>
      <c r="C19" s="27" t="s">
        <v>492</v>
      </c>
      <c r="D19" s="27"/>
      <c r="E19" s="27"/>
      <c r="F19" s="27"/>
      <c r="G19" s="27"/>
    </row>
    <row r="20" spans="1:7" ht="15" customHeight="1" x14ac:dyDescent="0.15"/>
    <row r="21" spans="1:7" ht="24.95" customHeight="1" x14ac:dyDescent="0.15">
      <c r="A21" s="17" t="s">
        <v>736</v>
      </c>
      <c r="B21" s="17"/>
      <c r="C21" s="17"/>
      <c r="D21" s="17"/>
      <c r="E21" s="17"/>
      <c r="F21" s="17"/>
      <c r="G21" s="17"/>
    </row>
    <row r="22" spans="1:7" ht="15" customHeight="1" x14ac:dyDescent="0.15"/>
    <row r="23" spans="1:7" ht="50.1" customHeight="1" x14ac:dyDescent="0.15">
      <c r="A23" s="6" t="s">
        <v>376</v>
      </c>
      <c r="B23" s="19" t="s">
        <v>730</v>
      </c>
      <c r="C23" s="19"/>
      <c r="D23" s="6" t="s">
        <v>737</v>
      </c>
      <c r="E23" s="6" t="s">
        <v>738</v>
      </c>
      <c r="F23" s="6" t="s">
        <v>739</v>
      </c>
      <c r="G23" s="6" t="s">
        <v>734</v>
      </c>
    </row>
    <row r="24" spans="1:7" ht="15" customHeight="1" x14ac:dyDescent="0.15">
      <c r="A24" s="6">
        <v>1</v>
      </c>
      <c r="B24" s="19">
        <v>2</v>
      </c>
      <c r="C24" s="19"/>
      <c r="D24" s="6">
        <v>3</v>
      </c>
      <c r="E24" s="6">
        <v>4</v>
      </c>
      <c r="F24" s="6">
        <v>5</v>
      </c>
      <c r="G24" s="6">
        <v>6</v>
      </c>
    </row>
    <row r="25" spans="1:7" ht="24.95" customHeight="1" x14ac:dyDescent="0.15">
      <c r="A25" s="28" t="s">
        <v>491</v>
      </c>
      <c r="B25" s="28"/>
      <c r="C25" s="28"/>
      <c r="D25" s="28"/>
      <c r="E25" s="28"/>
      <c r="F25" s="28"/>
      <c r="G25" s="12">
        <v>0</v>
      </c>
    </row>
    <row r="26" spans="1:7" ht="24.95" customHeight="1" x14ac:dyDescent="0.15"/>
    <row r="27" spans="1:7" ht="20.100000000000001" customHeight="1" x14ac:dyDescent="0.15">
      <c r="A27" s="26" t="s">
        <v>467</v>
      </c>
      <c r="B27" s="26"/>
      <c r="C27" s="27" t="s">
        <v>107</v>
      </c>
      <c r="D27" s="27"/>
      <c r="E27" s="27"/>
      <c r="F27" s="27"/>
      <c r="G27" s="27"/>
    </row>
    <row r="28" spans="1:7" ht="20.100000000000001" customHeight="1" x14ac:dyDescent="0.15">
      <c r="A28" s="26" t="s">
        <v>468</v>
      </c>
      <c r="B28" s="26"/>
      <c r="C28" s="27" t="s">
        <v>688</v>
      </c>
      <c r="D28" s="27"/>
      <c r="E28" s="27"/>
      <c r="F28" s="27"/>
      <c r="G28" s="27"/>
    </row>
    <row r="29" spans="1:7" ht="15" customHeight="1" x14ac:dyDescent="0.15"/>
    <row r="30" spans="1:7" ht="24.95" customHeight="1" x14ac:dyDescent="0.15">
      <c r="A30" s="17" t="s">
        <v>740</v>
      </c>
      <c r="B30" s="17"/>
      <c r="C30" s="17"/>
      <c r="D30" s="17"/>
      <c r="E30" s="17"/>
      <c r="F30" s="17"/>
      <c r="G30" s="17"/>
    </row>
    <row r="31" spans="1:7" ht="15" customHeight="1" x14ac:dyDescent="0.15"/>
    <row r="32" spans="1:7" ht="50.1" customHeight="1" x14ac:dyDescent="0.15">
      <c r="A32" s="6" t="s">
        <v>376</v>
      </c>
      <c r="B32" s="19" t="s">
        <v>730</v>
      </c>
      <c r="C32" s="19"/>
      <c r="D32" s="6" t="s">
        <v>737</v>
      </c>
      <c r="E32" s="6" t="s">
        <v>738</v>
      </c>
      <c r="F32" s="6" t="s">
        <v>739</v>
      </c>
      <c r="G32" s="6" t="s">
        <v>734</v>
      </c>
    </row>
    <row r="33" spans="1:7" ht="15" customHeight="1" x14ac:dyDescent="0.15">
      <c r="A33" s="6">
        <v>1</v>
      </c>
      <c r="B33" s="19">
        <v>2</v>
      </c>
      <c r="C33" s="19"/>
      <c r="D33" s="6">
        <v>3</v>
      </c>
      <c r="E33" s="6">
        <v>4</v>
      </c>
      <c r="F33" s="6">
        <v>5</v>
      </c>
      <c r="G33" s="6">
        <v>6</v>
      </c>
    </row>
    <row r="34" spans="1:7" ht="20.100000000000001" customHeight="1" x14ac:dyDescent="0.15">
      <c r="A34" s="6" t="s">
        <v>383</v>
      </c>
      <c r="B34" s="20" t="s">
        <v>741</v>
      </c>
      <c r="C34" s="20"/>
      <c r="D34" s="10">
        <v>75</v>
      </c>
      <c r="E34" s="10">
        <v>12</v>
      </c>
      <c r="F34" s="10">
        <v>500</v>
      </c>
      <c r="G34" s="10">
        <v>450000</v>
      </c>
    </row>
    <row r="35" spans="1:7" ht="24.95" customHeight="1" x14ac:dyDescent="0.15">
      <c r="A35" s="28" t="s">
        <v>491</v>
      </c>
      <c r="B35" s="28"/>
      <c r="C35" s="28"/>
      <c r="D35" s="28"/>
      <c r="E35" s="28"/>
      <c r="F35" s="28"/>
      <c r="G35" s="12">
        <v>450000</v>
      </c>
    </row>
    <row r="36" spans="1:7" ht="24.95" customHeight="1" x14ac:dyDescent="0.15"/>
    <row r="37" spans="1:7" ht="20.100000000000001" customHeight="1" x14ac:dyDescent="0.15">
      <c r="A37" s="26" t="s">
        <v>467</v>
      </c>
      <c r="B37" s="26"/>
      <c r="C37" s="27" t="s">
        <v>107</v>
      </c>
      <c r="D37" s="27"/>
      <c r="E37" s="27"/>
      <c r="F37" s="27"/>
      <c r="G37" s="27"/>
    </row>
    <row r="38" spans="1:7" ht="20.100000000000001" customHeight="1" x14ac:dyDescent="0.15">
      <c r="A38" s="26" t="s">
        <v>468</v>
      </c>
      <c r="B38" s="26"/>
      <c r="C38" s="27" t="s">
        <v>492</v>
      </c>
      <c r="D38" s="27"/>
      <c r="E38" s="27"/>
      <c r="F38" s="27"/>
      <c r="G38" s="27"/>
    </row>
    <row r="39" spans="1:7" ht="15" customHeight="1" x14ac:dyDescent="0.15"/>
    <row r="40" spans="1:7" ht="24.95" customHeight="1" x14ac:dyDescent="0.15">
      <c r="A40" s="17" t="s">
        <v>740</v>
      </c>
      <c r="B40" s="17"/>
      <c r="C40" s="17"/>
      <c r="D40" s="17"/>
      <c r="E40" s="17"/>
      <c r="F40" s="17"/>
      <c r="G40" s="17"/>
    </row>
    <row r="41" spans="1:7" ht="15" customHeight="1" x14ac:dyDescent="0.15"/>
    <row r="42" spans="1:7" ht="50.1" customHeight="1" x14ac:dyDescent="0.15">
      <c r="A42" s="6" t="s">
        <v>376</v>
      </c>
      <c r="B42" s="19" t="s">
        <v>730</v>
      </c>
      <c r="C42" s="19"/>
      <c r="D42" s="6" t="s">
        <v>737</v>
      </c>
      <c r="E42" s="6" t="s">
        <v>738</v>
      </c>
      <c r="F42" s="6" t="s">
        <v>739</v>
      </c>
      <c r="G42" s="6" t="s">
        <v>734</v>
      </c>
    </row>
    <row r="43" spans="1:7" ht="15" customHeight="1" x14ac:dyDescent="0.15">
      <c r="A43" s="6">
        <v>1</v>
      </c>
      <c r="B43" s="19">
        <v>2</v>
      </c>
      <c r="C43" s="19"/>
      <c r="D43" s="6">
        <v>3</v>
      </c>
      <c r="E43" s="6">
        <v>4</v>
      </c>
      <c r="F43" s="6">
        <v>5</v>
      </c>
      <c r="G43" s="6">
        <v>6</v>
      </c>
    </row>
    <row r="44" spans="1:7" ht="20.100000000000001" customHeight="1" x14ac:dyDescent="0.15">
      <c r="A44" s="6" t="s">
        <v>383</v>
      </c>
      <c r="B44" s="20" t="s">
        <v>741</v>
      </c>
      <c r="C44" s="20"/>
      <c r="D44" s="10">
        <v>153</v>
      </c>
      <c r="E44" s="10">
        <v>12</v>
      </c>
      <c r="F44" s="10">
        <v>1137.5985840000001</v>
      </c>
      <c r="G44" s="10">
        <v>2088631</v>
      </c>
    </row>
    <row r="45" spans="1:7" ht="24.95" customHeight="1" x14ac:dyDescent="0.15">
      <c r="A45" s="28" t="s">
        <v>491</v>
      </c>
      <c r="B45" s="28"/>
      <c r="C45" s="28"/>
      <c r="D45" s="28"/>
      <c r="E45" s="28"/>
      <c r="F45" s="28"/>
      <c r="G45" s="12">
        <v>2088631</v>
      </c>
    </row>
    <row r="46" spans="1:7" ht="24.95" customHeight="1" x14ac:dyDescent="0.15"/>
    <row r="47" spans="1:7" ht="20.100000000000001" customHeight="1" x14ac:dyDescent="0.15">
      <c r="A47" s="26" t="s">
        <v>467</v>
      </c>
      <c r="B47" s="26"/>
      <c r="C47" s="27" t="s">
        <v>165</v>
      </c>
      <c r="D47" s="27"/>
      <c r="E47" s="27"/>
      <c r="F47" s="27"/>
      <c r="G47" s="27"/>
    </row>
    <row r="48" spans="1:7" ht="20.100000000000001" customHeight="1" x14ac:dyDescent="0.15">
      <c r="A48" s="26" t="s">
        <v>468</v>
      </c>
      <c r="B48" s="26"/>
      <c r="C48" s="27" t="s">
        <v>492</v>
      </c>
      <c r="D48" s="27"/>
      <c r="E48" s="27"/>
      <c r="F48" s="27"/>
      <c r="G48" s="27"/>
    </row>
    <row r="49" spans="1:7" ht="15" customHeight="1" x14ac:dyDescent="0.15"/>
    <row r="50" spans="1:7" ht="24.95" customHeight="1" x14ac:dyDescent="0.15">
      <c r="A50" s="17" t="s">
        <v>736</v>
      </c>
      <c r="B50" s="17"/>
      <c r="C50" s="17"/>
      <c r="D50" s="17"/>
      <c r="E50" s="17"/>
      <c r="F50" s="17"/>
      <c r="G50" s="17"/>
    </row>
    <row r="51" spans="1:7" ht="15" customHeight="1" x14ac:dyDescent="0.15"/>
    <row r="52" spans="1:7" ht="50.1" customHeight="1" x14ac:dyDescent="0.15">
      <c r="A52" s="6" t="s">
        <v>376</v>
      </c>
      <c r="B52" s="19" t="s">
        <v>730</v>
      </c>
      <c r="C52" s="19"/>
      <c r="D52" s="6" t="s">
        <v>737</v>
      </c>
      <c r="E52" s="6" t="s">
        <v>738</v>
      </c>
      <c r="F52" s="6" t="s">
        <v>739</v>
      </c>
      <c r="G52" s="6" t="s">
        <v>734</v>
      </c>
    </row>
    <row r="53" spans="1:7" ht="15" customHeight="1" x14ac:dyDescent="0.15">
      <c r="A53" s="6">
        <v>1</v>
      </c>
      <c r="B53" s="19">
        <v>2</v>
      </c>
      <c r="C53" s="19"/>
      <c r="D53" s="6">
        <v>3</v>
      </c>
      <c r="E53" s="6">
        <v>4</v>
      </c>
      <c r="F53" s="6">
        <v>5</v>
      </c>
      <c r="G53" s="6">
        <v>6</v>
      </c>
    </row>
    <row r="54" spans="1:7" ht="24.95" customHeight="1" x14ac:dyDescent="0.15">
      <c r="A54" s="28" t="s">
        <v>491</v>
      </c>
      <c r="B54" s="28"/>
      <c r="C54" s="28"/>
      <c r="D54" s="28"/>
      <c r="E54" s="28"/>
      <c r="F54" s="28"/>
      <c r="G54" s="12">
        <v>0</v>
      </c>
    </row>
    <row r="55" spans="1:7" ht="24.95" customHeight="1" x14ac:dyDescent="0.15"/>
    <row r="56" spans="1:7" ht="20.100000000000001" customHeight="1" x14ac:dyDescent="0.15">
      <c r="A56" s="26" t="s">
        <v>467</v>
      </c>
      <c r="B56" s="26"/>
      <c r="C56" s="27" t="s">
        <v>165</v>
      </c>
      <c r="D56" s="27"/>
      <c r="E56" s="27"/>
      <c r="F56" s="27"/>
      <c r="G56" s="27"/>
    </row>
    <row r="57" spans="1:7" ht="20.100000000000001" customHeight="1" x14ac:dyDescent="0.15">
      <c r="A57" s="26" t="s">
        <v>468</v>
      </c>
      <c r="B57" s="26"/>
      <c r="C57" s="27" t="s">
        <v>688</v>
      </c>
      <c r="D57" s="27"/>
      <c r="E57" s="27"/>
      <c r="F57" s="27"/>
      <c r="G57" s="27"/>
    </row>
    <row r="58" spans="1:7" ht="15" customHeight="1" x14ac:dyDescent="0.15"/>
    <row r="59" spans="1:7" ht="50.1" customHeight="1" x14ac:dyDescent="0.15">
      <c r="A59" s="17" t="s">
        <v>742</v>
      </c>
      <c r="B59" s="17"/>
      <c r="C59" s="17"/>
      <c r="D59" s="17"/>
      <c r="E59" s="17"/>
      <c r="F59" s="17"/>
      <c r="G59" s="17"/>
    </row>
    <row r="60" spans="1:7" ht="15" customHeight="1" x14ac:dyDescent="0.15"/>
    <row r="61" spans="1:7" ht="50.1" customHeight="1" x14ac:dyDescent="0.15">
      <c r="A61" s="6" t="s">
        <v>376</v>
      </c>
      <c r="B61" s="19" t="s">
        <v>743</v>
      </c>
      <c r="C61" s="19"/>
      <c r="D61" s="19"/>
      <c r="E61" s="19"/>
      <c r="F61" s="6" t="s">
        <v>744</v>
      </c>
      <c r="G61" s="6" t="s">
        <v>745</v>
      </c>
    </row>
    <row r="62" spans="1:7" ht="15" customHeight="1" x14ac:dyDescent="0.15">
      <c r="A62" s="6">
        <v>1</v>
      </c>
      <c r="B62" s="19">
        <v>2</v>
      </c>
      <c r="C62" s="19"/>
      <c r="D62" s="19"/>
      <c r="E62" s="19"/>
      <c r="F62" s="6">
        <v>3</v>
      </c>
      <c r="G62" s="6">
        <v>4</v>
      </c>
    </row>
    <row r="63" spans="1:7" ht="20.100000000000001" customHeight="1" x14ac:dyDescent="0.15">
      <c r="A63" s="6" t="s">
        <v>383</v>
      </c>
      <c r="B63" s="20" t="s">
        <v>746</v>
      </c>
      <c r="C63" s="20"/>
      <c r="D63" s="20"/>
      <c r="E63" s="20"/>
      <c r="F63" s="10">
        <v>14443872.279999999</v>
      </c>
      <c r="G63" s="10">
        <v>4188722.96</v>
      </c>
    </row>
    <row r="64" spans="1:7" ht="20.100000000000001" customHeight="1" x14ac:dyDescent="0.15">
      <c r="A64" s="6" t="s">
        <v>480</v>
      </c>
      <c r="B64" s="20" t="s">
        <v>747</v>
      </c>
      <c r="C64" s="20"/>
      <c r="D64" s="20"/>
      <c r="E64" s="20"/>
      <c r="F64" s="10">
        <v>61075423.539999999</v>
      </c>
      <c r="G64" s="10">
        <v>13436593.18</v>
      </c>
    </row>
    <row r="65" spans="1:7" ht="24.95" customHeight="1" x14ac:dyDescent="0.15">
      <c r="A65" s="28" t="s">
        <v>491</v>
      </c>
      <c r="B65" s="28"/>
      <c r="C65" s="28"/>
      <c r="D65" s="28"/>
      <c r="E65" s="28"/>
      <c r="F65" s="28"/>
      <c r="G65" s="12">
        <v>17625316.140000001</v>
      </c>
    </row>
    <row r="66" spans="1:7" ht="24.95" customHeight="1" x14ac:dyDescent="0.15"/>
    <row r="67" spans="1:7" ht="20.100000000000001" customHeight="1" x14ac:dyDescent="0.15">
      <c r="A67" s="26" t="s">
        <v>467</v>
      </c>
      <c r="B67" s="26"/>
      <c r="C67" s="27" t="s">
        <v>165</v>
      </c>
      <c r="D67" s="27"/>
      <c r="E67" s="27"/>
      <c r="F67" s="27"/>
      <c r="G67" s="27"/>
    </row>
    <row r="68" spans="1:7" ht="20.100000000000001" customHeight="1" x14ac:dyDescent="0.15">
      <c r="A68" s="26" t="s">
        <v>468</v>
      </c>
      <c r="B68" s="26"/>
      <c r="C68" s="27" t="s">
        <v>469</v>
      </c>
      <c r="D68" s="27"/>
      <c r="E68" s="27"/>
      <c r="F68" s="27"/>
      <c r="G68" s="27"/>
    </row>
    <row r="69" spans="1:7" ht="15" customHeight="1" x14ac:dyDescent="0.15"/>
    <row r="70" spans="1:7" ht="50.1" customHeight="1" x14ac:dyDescent="0.15">
      <c r="A70" s="17" t="s">
        <v>742</v>
      </c>
      <c r="B70" s="17"/>
      <c r="C70" s="17"/>
      <c r="D70" s="17"/>
      <c r="E70" s="17"/>
      <c r="F70" s="17"/>
      <c r="G70" s="17"/>
    </row>
    <row r="71" spans="1:7" ht="15" customHeight="1" x14ac:dyDescent="0.15"/>
    <row r="72" spans="1:7" ht="50.1" customHeight="1" x14ac:dyDescent="0.15">
      <c r="A72" s="6" t="s">
        <v>376</v>
      </c>
      <c r="B72" s="19" t="s">
        <v>743</v>
      </c>
      <c r="C72" s="19"/>
      <c r="D72" s="19"/>
      <c r="E72" s="19"/>
      <c r="F72" s="6" t="s">
        <v>744</v>
      </c>
      <c r="G72" s="6" t="s">
        <v>745</v>
      </c>
    </row>
    <row r="73" spans="1:7" ht="15" customHeight="1" x14ac:dyDescent="0.15">
      <c r="A73" s="6">
        <v>1</v>
      </c>
      <c r="B73" s="19">
        <v>2</v>
      </c>
      <c r="C73" s="19"/>
      <c r="D73" s="19"/>
      <c r="E73" s="19"/>
      <c r="F73" s="6">
        <v>3</v>
      </c>
      <c r="G73" s="6">
        <v>4</v>
      </c>
    </row>
    <row r="74" spans="1:7" ht="20.100000000000001" customHeight="1" x14ac:dyDescent="0.15">
      <c r="A74" s="6" t="s">
        <v>383</v>
      </c>
      <c r="B74" s="20" t="s">
        <v>746</v>
      </c>
      <c r="C74" s="20"/>
      <c r="D74" s="20"/>
      <c r="E74" s="20"/>
      <c r="F74" s="10">
        <v>2264210.34</v>
      </c>
      <c r="G74" s="10">
        <v>656621</v>
      </c>
    </row>
    <row r="75" spans="1:7" ht="20.100000000000001" customHeight="1" x14ac:dyDescent="0.15">
      <c r="A75" s="6" t="s">
        <v>383</v>
      </c>
      <c r="B75" s="20" t="s">
        <v>746</v>
      </c>
      <c r="C75" s="20"/>
      <c r="D75" s="20"/>
      <c r="E75" s="20"/>
      <c r="F75" s="10">
        <v>5266125</v>
      </c>
      <c r="G75" s="10">
        <v>1685160</v>
      </c>
    </row>
    <row r="76" spans="1:7" ht="24.95" customHeight="1" x14ac:dyDescent="0.15">
      <c r="A76" s="28" t="s">
        <v>491</v>
      </c>
      <c r="B76" s="28"/>
      <c r="C76" s="28"/>
      <c r="D76" s="28"/>
      <c r="E76" s="28"/>
      <c r="F76" s="28"/>
      <c r="G76" s="12">
        <v>2341781</v>
      </c>
    </row>
    <row r="77" spans="1:7" ht="24.95" customHeight="1" x14ac:dyDescent="0.15"/>
    <row r="78" spans="1:7" ht="20.100000000000001" customHeight="1" x14ac:dyDescent="0.15">
      <c r="A78" s="26" t="s">
        <v>467</v>
      </c>
      <c r="B78" s="26"/>
      <c r="C78" s="27" t="s">
        <v>165</v>
      </c>
      <c r="D78" s="27"/>
      <c r="E78" s="27"/>
      <c r="F78" s="27"/>
      <c r="G78" s="27"/>
    </row>
    <row r="79" spans="1:7" ht="20.100000000000001" customHeight="1" x14ac:dyDescent="0.15">
      <c r="A79" s="26" t="s">
        <v>468</v>
      </c>
      <c r="B79" s="26"/>
      <c r="C79" s="27" t="s">
        <v>492</v>
      </c>
      <c r="D79" s="27"/>
      <c r="E79" s="27"/>
      <c r="F79" s="27"/>
      <c r="G79" s="27"/>
    </row>
    <row r="80" spans="1:7" ht="15" customHeight="1" x14ac:dyDescent="0.15"/>
    <row r="81" spans="1:7" ht="50.1" customHeight="1" x14ac:dyDescent="0.15">
      <c r="A81" s="17" t="s">
        <v>742</v>
      </c>
      <c r="B81" s="17"/>
      <c r="C81" s="17"/>
      <c r="D81" s="17"/>
      <c r="E81" s="17"/>
      <c r="F81" s="17"/>
      <c r="G81" s="17"/>
    </row>
    <row r="82" spans="1:7" ht="15" customHeight="1" x14ac:dyDescent="0.15"/>
    <row r="83" spans="1:7" ht="50.1" customHeight="1" x14ac:dyDescent="0.15">
      <c r="A83" s="6" t="s">
        <v>376</v>
      </c>
      <c r="B83" s="19" t="s">
        <v>743</v>
      </c>
      <c r="C83" s="19"/>
      <c r="D83" s="19"/>
      <c r="E83" s="19"/>
      <c r="F83" s="6" t="s">
        <v>744</v>
      </c>
      <c r="G83" s="6" t="s">
        <v>745</v>
      </c>
    </row>
    <row r="84" spans="1:7" ht="15" customHeight="1" x14ac:dyDescent="0.15">
      <c r="A84" s="6">
        <v>1</v>
      </c>
      <c r="B84" s="19">
        <v>2</v>
      </c>
      <c r="C84" s="19"/>
      <c r="D84" s="19"/>
      <c r="E84" s="19"/>
      <c r="F84" s="6">
        <v>3</v>
      </c>
      <c r="G84" s="6">
        <v>4</v>
      </c>
    </row>
    <row r="85" spans="1:7" ht="20.100000000000001" customHeight="1" x14ac:dyDescent="0.15">
      <c r="A85" s="6" t="s">
        <v>383</v>
      </c>
      <c r="B85" s="20" t="s">
        <v>746</v>
      </c>
      <c r="C85" s="20"/>
      <c r="D85" s="20"/>
      <c r="E85" s="20"/>
      <c r="F85" s="10">
        <v>62804715.210000001</v>
      </c>
      <c r="G85" s="10">
        <v>1256094.3</v>
      </c>
    </row>
    <row r="86" spans="1:7" ht="20.100000000000001" customHeight="1" x14ac:dyDescent="0.15">
      <c r="A86" s="6" t="s">
        <v>383</v>
      </c>
      <c r="B86" s="20" t="s">
        <v>746</v>
      </c>
      <c r="C86" s="20"/>
      <c r="D86" s="20"/>
      <c r="E86" s="20"/>
      <c r="F86" s="10">
        <v>62804715.210000001</v>
      </c>
      <c r="G86" s="10">
        <v>18213367.41</v>
      </c>
    </row>
    <row r="87" spans="1:7" ht="20.100000000000001" customHeight="1" x14ac:dyDescent="0.15">
      <c r="A87" s="6" t="s">
        <v>480</v>
      </c>
      <c r="B87" s="20" t="s">
        <v>747</v>
      </c>
      <c r="C87" s="20"/>
      <c r="D87" s="20"/>
      <c r="E87" s="20"/>
      <c r="F87" s="10">
        <v>180150857.86000001</v>
      </c>
      <c r="G87" s="10">
        <v>39633188.729999997</v>
      </c>
    </row>
    <row r="88" spans="1:7" ht="20.100000000000001" customHeight="1" x14ac:dyDescent="0.15">
      <c r="A88" s="6" t="s">
        <v>481</v>
      </c>
      <c r="B88" s="20" t="s">
        <v>748</v>
      </c>
      <c r="C88" s="20"/>
      <c r="D88" s="20"/>
      <c r="E88" s="20"/>
      <c r="F88" s="10">
        <v>221743186.27000001</v>
      </c>
      <c r="G88" s="10">
        <v>11308902.5</v>
      </c>
    </row>
    <row r="89" spans="1:7" ht="24.95" customHeight="1" x14ac:dyDescent="0.15">
      <c r="A89" s="28" t="s">
        <v>491</v>
      </c>
      <c r="B89" s="28"/>
      <c r="C89" s="28"/>
      <c r="D89" s="28"/>
      <c r="E89" s="28"/>
      <c r="F89" s="28"/>
      <c r="G89" s="12">
        <v>70411552.939999998</v>
      </c>
    </row>
    <row r="90" spans="1:7" ht="24.95" customHeight="1" x14ac:dyDescent="0.15"/>
    <row r="91" spans="1:7" ht="20.100000000000001" customHeight="1" x14ac:dyDescent="0.15">
      <c r="A91" s="26" t="s">
        <v>467</v>
      </c>
      <c r="B91" s="26"/>
      <c r="C91" s="27" t="s">
        <v>181</v>
      </c>
      <c r="D91" s="27"/>
      <c r="E91" s="27"/>
      <c r="F91" s="27"/>
      <c r="G91" s="27"/>
    </row>
    <row r="92" spans="1:7" ht="20.100000000000001" customHeight="1" x14ac:dyDescent="0.15">
      <c r="A92" s="26" t="s">
        <v>468</v>
      </c>
      <c r="B92" s="26"/>
      <c r="C92" s="27" t="s">
        <v>492</v>
      </c>
      <c r="D92" s="27"/>
      <c r="E92" s="27"/>
      <c r="F92" s="27"/>
      <c r="G92" s="27"/>
    </row>
    <row r="93" spans="1:7" ht="15" customHeight="1" x14ac:dyDescent="0.15"/>
    <row r="94" spans="1:7" ht="50.1" customHeight="1" x14ac:dyDescent="0.15">
      <c r="A94" s="17" t="s">
        <v>749</v>
      </c>
      <c r="B94" s="17"/>
      <c r="C94" s="17"/>
      <c r="D94" s="17"/>
      <c r="E94" s="17"/>
      <c r="F94" s="17"/>
      <c r="G94" s="17"/>
    </row>
    <row r="95" spans="1:7" ht="15" customHeight="1" x14ac:dyDescent="0.15"/>
    <row r="96" spans="1:7" ht="50.1" customHeight="1" x14ac:dyDescent="0.15">
      <c r="A96" s="6" t="s">
        <v>376</v>
      </c>
      <c r="B96" s="19" t="s">
        <v>43</v>
      </c>
      <c r="C96" s="19"/>
      <c r="D96" s="19"/>
      <c r="E96" s="6" t="s">
        <v>750</v>
      </c>
      <c r="F96" s="6" t="s">
        <v>751</v>
      </c>
      <c r="G96" s="6" t="s">
        <v>752</v>
      </c>
    </row>
    <row r="97" spans="1:7" ht="15" customHeight="1" x14ac:dyDescent="0.15">
      <c r="A97" s="6">
        <v>1</v>
      </c>
      <c r="B97" s="19">
        <v>2</v>
      </c>
      <c r="C97" s="19"/>
      <c r="D97" s="19"/>
      <c r="E97" s="6">
        <v>3</v>
      </c>
      <c r="F97" s="6">
        <v>4</v>
      </c>
      <c r="G97" s="6">
        <v>5</v>
      </c>
    </row>
    <row r="98" spans="1:7" ht="20.100000000000001" customHeight="1" x14ac:dyDescent="0.15">
      <c r="A98" s="6" t="s">
        <v>481</v>
      </c>
      <c r="B98" s="20" t="s">
        <v>753</v>
      </c>
      <c r="C98" s="20"/>
      <c r="D98" s="20"/>
      <c r="E98" s="10">
        <v>20000</v>
      </c>
      <c r="F98" s="10">
        <v>16</v>
      </c>
      <c r="G98" s="10">
        <v>320000</v>
      </c>
    </row>
    <row r="99" spans="1:7" ht="24.95" customHeight="1" x14ac:dyDescent="0.15">
      <c r="A99" s="28" t="s">
        <v>491</v>
      </c>
      <c r="B99" s="28"/>
      <c r="C99" s="28"/>
      <c r="D99" s="28"/>
      <c r="E99" s="28"/>
      <c r="F99" s="28"/>
      <c r="G99" s="12">
        <v>320000</v>
      </c>
    </row>
    <row r="100" spans="1:7" ht="24.95" customHeight="1" x14ac:dyDescent="0.15"/>
    <row r="101" spans="1:7" ht="20.100000000000001" customHeight="1" x14ac:dyDescent="0.15">
      <c r="A101" s="26" t="s">
        <v>467</v>
      </c>
      <c r="B101" s="26"/>
      <c r="C101" s="27" t="s">
        <v>181</v>
      </c>
      <c r="D101" s="27"/>
      <c r="E101" s="27"/>
      <c r="F101" s="27"/>
      <c r="G101" s="27"/>
    </row>
    <row r="102" spans="1:7" ht="20.100000000000001" customHeight="1" x14ac:dyDescent="0.15">
      <c r="A102" s="26" t="s">
        <v>468</v>
      </c>
      <c r="B102" s="26"/>
      <c r="C102" s="27" t="s">
        <v>688</v>
      </c>
      <c r="D102" s="27"/>
      <c r="E102" s="27"/>
      <c r="F102" s="27"/>
      <c r="G102" s="27"/>
    </row>
    <row r="103" spans="1:7" ht="15" customHeight="1" x14ac:dyDescent="0.15"/>
    <row r="104" spans="1:7" ht="50.1" customHeight="1" x14ac:dyDescent="0.15">
      <c r="A104" s="17" t="s">
        <v>754</v>
      </c>
      <c r="B104" s="17"/>
      <c r="C104" s="17"/>
      <c r="D104" s="17"/>
      <c r="E104" s="17"/>
      <c r="F104" s="17"/>
      <c r="G104" s="17"/>
    </row>
    <row r="105" spans="1:7" ht="15" customHeight="1" x14ac:dyDescent="0.15"/>
    <row r="106" spans="1:7" ht="50.1" customHeight="1" x14ac:dyDescent="0.15">
      <c r="A106" s="6" t="s">
        <v>376</v>
      </c>
      <c r="B106" s="19" t="s">
        <v>43</v>
      </c>
      <c r="C106" s="19"/>
      <c r="D106" s="19"/>
      <c r="E106" s="6" t="s">
        <v>750</v>
      </c>
      <c r="F106" s="6" t="s">
        <v>751</v>
      </c>
      <c r="G106" s="6" t="s">
        <v>752</v>
      </c>
    </row>
    <row r="107" spans="1:7" ht="15" customHeight="1" x14ac:dyDescent="0.15">
      <c r="A107" s="6">
        <v>1</v>
      </c>
      <c r="B107" s="19">
        <v>2</v>
      </c>
      <c r="C107" s="19"/>
      <c r="D107" s="19"/>
      <c r="E107" s="6">
        <v>3</v>
      </c>
      <c r="F107" s="6">
        <v>4</v>
      </c>
      <c r="G107" s="6">
        <v>5</v>
      </c>
    </row>
    <row r="108" spans="1:7" ht="24.95" customHeight="1" x14ac:dyDescent="0.15">
      <c r="A108" s="28" t="s">
        <v>491</v>
      </c>
      <c r="B108" s="28"/>
      <c r="C108" s="28"/>
      <c r="D108" s="28"/>
      <c r="E108" s="28"/>
      <c r="F108" s="28"/>
      <c r="G108" s="12">
        <v>0</v>
      </c>
    </row>
    <row r="109" spans="1:7" ht="24.95" customHeight="1" x14ac:dyDescent="0.15"/>
    <row r="110" spans="1:7" ht="20.100000000000001" customHeight="1" x14ac:dyDescent="0.15">
      <c r="A110" s="26" t="s">
        <v>467</v>
      </c>
      <c r="B110" s="26"/>
      <c r="C110" s="27" t="s">
        <v>184</v>
      </c>
      <c r="D110" s="27"/>
      <c r="E110" s="27"/>
      <c r="F110" s="27"/>
      <c r="G110" s="27"/>
    </row>
    <row r="111" spans="1:7" ht="20.100000000000001" customHeight="1" x14ac:dyDescent="0.15">
      <c r="A111" s="26" t="s">
        <v>468</v>
      </c>
      <c r="B111" s="26"/>
      <c r="C111" s="27" t="s">
        <v>688</v>
      </c>
      <c r="D111" s="27"/>
      <c r="E111" s="27"/>
      <c r="F111" s="27"/>
      <c r="G111" s="27"/>
    </row>
    <row r="112" spans="1:7" ht="15" customHeight="1" x14ac:dyDescent="0.15"/>
    <row r="113" spans="1:7" ht="50.1" customHeight="1" x14ac:dyDescent="0.15">
      <c r="A113" s="17" t="s">
        <v>754</v>
      </c>
      <c r="B113" s="17"/>
      <c r="C113" s="17"/>
      <c r="D113" s="17"/>
      <c r="E113" s="17"/>
      <c r="F113" s="17"/>
      <c r="G113" s="17"/>
    </row>
    <row r="114" spans="1:7" ht="15" customHeight="1" x14ac:dyDescent="0.15"/>
    <row r="115" spans="1:7" ht="50.1" customHeight="1" x14ac:dyDescent="0.15">
      <c r="A115" s="6" t="s">
        <v>376</v>
      </c>
      <c r="B115" s="19" t="s">
        <v>43</v>
      </c>
      <c r="C115" s="19"/>
      <c r="D115" s="19"/>
      <c r="E115" s="6" t="s">
        <v>750</v>
      </c>
      <c r="F115" s="6" t="s">
        <v>751</v>
      </c>
      <c r="G115" s="6" t="s">
        <v>752</v>
      </c>
    </row>
    <row r="116" spans="1:7" ht="15" customHeight="1" x14ac:dyDescent="0.15">
      <c r="A116" s="6">
        <v>1</v>
      </c>
      <c r="B116" s="19">
        <v>2</v>
      </c>
      <c r="C116" s="19"/>
      <c r="D116" s="19"/>
      <c r="E116" s="6">
        <v>3</v>
      </c>
      <c r="F116" s="6">
        <v>4</v>
      </c>
      <c r="G116" s="6">
        <v>5</v>
      </c>
    </row>
    <row r="117" spans="1:7" ht="24.95" customHeight="1" x14ac:dyDescent="0.15">
      <c r="A117" s="28" t="s">
        <v>491</v>
      </c>
      <c r="B117" s="28"/>
      <c r="C117" s="28"/>
      <c r="D117" s="28"/>
      <c r="E117" s="28"/>
      <c r="F117" s="28"/>
      <c r="G117" s="12">
        <v>0</v>
      </c>
    </row>
    <row r="118" spans="1:7" ht="24.95" customHeight="1" x14ac:dyDescent="0.15"/>
    <row r="119" spans="1:7" ht="20.100000000000001" customHeight="1" x14ac:dyDescent="0.15">
      <c r="A119" s="26" t="s">
        <v>467</v>
      </c>
      <c r="B119" s="26"/>
      <c r="C119" s="27" t="s">
        <v>253</v>
      </c>
      <c r="D119" s="27"/>
      <c r="E119" s="27"/>
      <c r="F119" s="27"/>
      <c r="G119" s="27"/>
    </row>
    <row r="120" spans="1:7" ht="20.100000000000001" customHeight="1" x14ac:dyDescent="0.15">
      <c r="A120" s="26" t="s">
        <v>468</v>
      </c>
      <c r="B120" s="26"/>
      <c r="C120" s="27" t="s">
        <v>688</v>
      </c>
      <c r="D120" s="27"/>
      <c r="E120" s="27"/>
      <c r="F120" s="27"/>
      <c r="G120" s="27"/>
    </row>
    <row r="121" spans="1:7" ht="15" customHeight="1" x14ac:dyDescent="0.15"/>
    <row r="122" spans="1:7" ht="24.95" customHeight="1" x14ac:dyDescent="0.15">
      <c r="A122" s="17" t="s">
        <v>755</v>
      </c>
      <c r="B122" s="17"/>
      <c r="C122" s="17"/>
      <c r="D122" s="17"/>
      <c r="E122" s="17"/>
      <c r="F122" s="17"/>
      <c r="G122" s="17"/>
    </row>
    <row r="123" spans="1:7" ht="15" customHeight="1" x14ac:dyDescent="0.15"/>
    <row r="124" spans="1:7" ht="60" customHeight="1" x14ac:dyDescent="0.15">
      <c r="A124" s="6" t="s">
        <v>376</v>
      </c>
      <c r="B124" s="19" t="s">
        <v>730</v>
      </c>
      <c r="C124" s="19"/>
      <c r="D124" s="19"/>
      <c r="E124" s="6" t="s">
        <v>756</v>
      </c>
      <c r="F124" s="6" t="s">
        <v>757</v>
      </c>
      <c r="G124" s="6" t="s">
        <v>758</v>
      </c>
    </row>
    <row r="125" spans="1:7" ht="15" customHeight="1" x14ac:dyDescent="0.15">
      <c r="A125" s="6">
        <v>1</v>
      </c>
      <c r="B125" s="19">
        <v>2</v>
      </c>
      <c r="C125" s="19"/>
      <c r="D125" s="19"/>
      <c r="E125" s="6">
        <v>3</v>
      </c>
      <c r="F125" s="6">
        <v>4</v>
      </c>
      <c r="G125" s="6">
        <v>5</v>
      </c>
    </row>
    <row r="126" spans="1:7" ht="24.95" customHeight="1" x14ac:dyDescent="0.15">
      <c r="A126" s="28" t="s">
        <v>491</v>
      </c>
      <c r="B126" s="28"/>
      <c r="C126" s="28"/>
      <c r="D126" s="28"/>
      <c r="E126" s="28"/>
      <c r="F126" s="28"/>
      <c r="G126" s="12">
        <v>0</v>
      </c>
    </row>
    <row r="127" spans="1:7" ht="24.95" customHeight="1" x14ac:dyDescent="0.15"/>
    <row r="128" spans="1:7" ht="20.100000000000001" customHeight="1" x14ac:dyDescent="0.15">
      <c r="A128" s="26" t="s">
        <v>467</v>
      </c>
      <c r="B128" s="26"/>
      <c r="C128" s="27" t="s">
        <v>206</v>
      </c>
      <c r="D128" s="27"/>
      <c r="E128" s="27"/>
      <c r="F128" s="27"/>
      <c r="G128" s="27"/>
    </row>
    <row r="129" spans="1:7" ht="20.100000000000001" customHeight="1" x14ac:dyDescent="0.15">
      <c r="A129" s="26" t="s">
        <v>468</v>
      </c>
      <c r="B129" s="26"/>
      <c r="C129" s="27" t="s">
        <v>492</v>
      </c>
      <c r="D129" s="27"/>
      <c r="E129" s="27"/>
      <c r="F129" s="27"/>
      <c r="G129" s="27"/>
    </row>
    <row r="130" spans="1:7" ht="15" customHeight="1" x14ac:dyDescent="0.15"/>
    <row r="131" spans="1:7" ht="24.95" customHeight="1" x14ac:dyDescent="0.15">
      <c r="A131" s="17" t="s">
        <v>759</v>
      </c>
      <c r="B131" s="17"/>
      <c r="C131" s="17"/>
      <c r="D131" s="17"/>
      <c r="E131" s="17"/>
      <c r="F131" s="17"/>
      <c r="G131" s="17"/>
    </row>
    <row r="132" spans="1:7" ht="15" customHeight="1" x14ac:dyDescent="0.15"/>
    <row r="133" spans="1:7" ht="60" customHeight="1" x14ac:dyDescent="0.15">
      <c r="A133" s="6" t="s">
        <v>376</v>
      </c>
      <c r="B133" s="19" t="s">
        <v>730</v>
      </c>
      <c r="C133" s="19"/>
      <c r="D133" s="19"/>
      <c r="E133" s="6" t="s">
        <v>756</v>
      </c>
      <c r="F133" s="6" t="s">
        <v>757</v>
      </c>
      <c r="G133" s="6" t="s">
        <v>758</v>
      </c>
    </row>
    <row r="134" spans="1:7" ht="15" customHeight="1" x14ac:dyDescent="0.15">
      <c r="A134" s="6">
        <v>1</v>
      </c>
      <c r="B134" s="19">
        <v>2</v>
      </c>
      <c r="C134" s="19"/>
      <c r="D134" s="19"/>
      <c r="E134" s="6">
        <v>3</v>
      </c>
      <c r="F134" s="6">
        <v>4</v>
      </c>
      <c r="G134" s="6">
        <v>5</v>
      </c>
    </row>
    <row r="135" spans="1:7" ht="20.100000000000001" customHeight="1" x14ac:dyDescent="0.15">
      <c r="A135" s="6" t="s">
        <v>481</v>
      </c>
      <c r="B135" s="20" t="s">
        <v>760</v>
      </c>
      <c r="C135" s="20"/>
      <c r="D135" s="20"/>
      <c r="E135" s="10">
        <v>77</v>
      </c>
      <c r="F135" s="10">
        <v>136</v>
      </c>
      <c r="G135" s="10">
        <v>10472</v>
      </c>
    </row>
    <row r="136" spans="1:7" ht="20.100000000000001" customHeight="1" x14ac:dyDescent="0.15">
      <c r="A136" s="6" t="s">
        <v>483</v>
      </c>
      <c r="B136" s="20" t="s">
        <v>761</v>
      </c>
      <c r="C136" s="20"/>
      <c r="D136" s="20"/>
      <c r="E136" s="10">
        <v>40</v>
      </c>
      <c r="F136" s="10">
        <v>76</v>
      </c>
      <c r="G136" s="10">
        <v>6080</v>
      </c>
    </row>
    <row r="137" spans="1:7" ht="20.100000000000001" customHeight="1" x14ac:dyDescent="0.15">
      <c r="A137" s="6" t="s">
        <v>484</v>
      </c>
      <c r="B137" s="20" t="s">
        <v>762</v>
      </c>
      <c r="C137" s="20"/>
      <c r="D137" s="20"/>
      <c r="E137" s="10">
        <v>75</v>
      </c>
      <c r="F137" s="10">
        <v>181.6</v>
      </c>
      <c r="G137" s="10">
        <v>27240</v>
      </c>
    </row>
    <row r="138" spans="1:7" ht="20.100000000000001" customHeight="1" x14ac:dyDescent="0.15">
      <c r="A138" s="6" t="s">
        <v>485</v>
      </c>
      <c r="B138" s="20" t="s">
        <v>763</v>
      </c>
      <c r="C138" s="20"/>
      <c r="D138" s="20"/>
      <c r="E138" s="10">
        <v>438</v>
      </c>
      <c r="F138" s="10">
        <v>25</v>
      </c>
      <c r="G138" s="10">
        <v>10950</v>
      </c>
    </row>
    <row r="139" spans="1:7" ht="20.100000000000001" customHeight="1" x14ac:dyDescent="0.15">
      <c r="A139" s="6" t="s">
        <v>486</v>
      </c>
      <c r="B139" s="20" t="s">
        <v>764</v>
      </c>
      <c r="C139" s="20"/>
      <c r="D139" s="20"/>
      <c r="E139" s="10">
        <v>25</v>
      </c>
      <c r="F139" s="10">
        <v>155</v>
      </c>
      <c r="G139" s="10">
        <v>3875</v>
      </c>
    </row>
    <row r="140" spans="1:7" ht="20.100000000000001" customHeight="1" x14ac:dyDescent="0.15">
      <c r="A140" s="6" t="s">
        <v>486</v>
      </c>
      <c r="B140" s="20" t="s">
        <v>764</v>
      </c>
      <c r="C140" s="20"/>
      <c r="D140" s="20"/>
      <c r="E140" s="10">
        <v>40</v>
      </c>
      <c r="F140" s="10">
        <v>150</v>
      </c>
      <c r="G140" s="10">
        <v>6000</v>
      </c>
    </row>
    <row r="141" spans="1:7" ht="20.100000000000001" customHeight="1" x14ac:dyDescent="0.15">
      <c r="A141" s="6" t="s">
        <v>495</v>
      </c>
      <c r="B141" s="20" t="s">
        <v>765</v>
      </c>
      <c r="C141" s="20"/>
      <c r="D141" s="20"/>
      <c r="E141" s="10">
        <v>116.28</v>
      </c>
      <c r="F141" s="10">
        <v>80</v>
      </c>
      <c r="G141" s="10">
        <v>9302.4</v>
      </c>
    </row>
    <row r="142" spans="1:7" ht="20.100000000000001" customHeight="1" x14ac:dyDescent="0.15">
      <c r="A142" s="6" t="s">
        <v>496</v>
      </c>
      <c r="B142" s="20" t="s">
        <v>766</v>
      </c>
      <c r="C142" s="20"/>
      <c r="D142" s="20"/>
      <c r="E142" s="10">
        <v>60</v>
      </c>
      <c r="F142" s="10">
        <v>116</v>
      </c>
      <c r="G142" s="10">
        <v>13920</v>
      </c>
    </row>
    <row r="143" spans="1:7" ht="20.100000000000001" customHeight="1" x14ac:dyDescent="0.15">
      <c r="A143" s="6" t="s">
        <v>497</v>
      </c>
      <c r="B143" s="20" t="s">
        <v>767</v>
      </c>
      <c r="C143" s="20"/>
      <c r="D143" s="20"/>
      <c r="E143" s="10">
        <v>102</v>
      </c>
      <c r="F143" s="10">
        <v>130.56</v>
      </c>
      <c r="G143" s="10">
        <v>13317.12</v>
      </c>
    </row>
    <row r="144" spans="1:7" ht="20.100000000000001" customHeight="1" x14ac:dyDescent="0.15">
      <c r="A144" s="6" t="s">
        <v>499</v>
      </c>
      <c r="B144" s="20" t="s">
        <v>768</v>
      </c>
      <c r="C144" s="20"/>
      <c r="D144" s="20"/>
      <c r="E144" s="10">
        <v>86</v>
      </c>
      <c r="F144" s="10">
        <v>55</v>
      </c>
      <c r="G144" s="10">
        <v>4730</v>
      </c>
    </row>
    <row r="145" spans="1:7" ht="20.100000000000001" customHeight="1" x14ac:dyDescent="0.15">
      <c r="A145" s="6" t="s">
        <v>500</v>
      </c>
      <c r="B145" s="20" t="s">
        <v>769</v>
      </c>
      <c r="C145" s="20"/>
      <c r="D145" s="20"/>
      <c r="E145" s="10">
        <v>155</v>
      </c>
      <c r="F145" s="10">
        <v>76</v>
      </c>
      <c r="G145" s="10">
        <v>11780</v>
      </c>
    </row>
    <row r="146" spans="1:7" ht="20.100000000000001" customHeight="1" x14ac:dyDescent="0.15">
      <c r="A146" s="6" t="s">
        <v>502</v>
      </c>
      <c r="B146" s="20" t="s">
        <v>770</v>
      </c>
      <c r="C146" s="20"/>
      <c r="D146" s="20"/>
      <c r="E146" s="10">
        <v>76</v>
      </c>
      <c r="F146" s="10">
        <v>125</v>
      </c>
      <c r="G146" s="10">
        <v>9500</v>
      </c>
    </row>
    <row r="147" spans="1:7" ht="20.100000000000001" customHeight="1" x14ac:dyDescent="0.15">
      <c r="A147" s="6" t="s">
        <v>504</v>
      </c>
      <c r="B147" s="20" t="s">
        <v>771</v>
      </c>
      <c r="C147" s="20"/>
      <c r="D147" s="20"/>
      <c r="E147" s="10">
        <v>75</v>
      </c>
      <c r="F147" s="10">
        <v>136</v>
      </c>
      <c r="G147" s="10">
        <v>10200</v>
      </c>
    </row>
    <row r="148" spans="1:7" ht="20.100000000000001" customHeight="1" x14ac:dyDescent="0.15">
      <c r="A148" s="6" t="s">
        <v>506</v>
      </c>
      <c r="B148" s="20" t="s">
        <v>772</v>
      </c>
      <c r="C148" s="20"/>
      <c r="D148" s="20"/>
      <c r="E148" s="10">
        <v>82</v>
      </c>
      <c r="F148" s="10">
        <v>134</v>
      </c>
      <c r="G148" s="10">
        <v>10988</v>
      </c>
    </row>
    <row r="149" spans="1:7" ht="20.100000000000001" customHeight="1" x14ac:dyDescent="0.15">
      <c r="A149" s="6" t="s">
        <v>508</v>
      </c>
      <c r="B149" s="20" t="s">
        <v>773</v>
      </c>
      <c r="C149" s="20"/>
      <c r="D149" s="20"/>
      <c r="E149" s="10">
        <v>30</v>
      </c>
      <c r="F149" s="10">
        <v>164</v>
      </c>
      <c r="G149" s="10">
        <v>9840</v>
      </c>
    </row>
    <row r="150" spans="1:7" ht="20.100000000000001" customHeight="1" x14ac:dyDescent="0.15">
      <c r="A150" s="6" t="s">
        <v>509</v>
      </c>
      <c r="B150" s="20" t="s">
        <v>774</v>
      </c>
      <c r="C150" s="20"/>
      <c r="D150" s="20"/>
      <c r="E150" s="10">
        <v>75</v>
      </c>
      <c r="F150" s="10">
        <v>175</v>
      </c>
      <c r="G150" s="10">
        <v>26250</v>
      </c>
    </row>
    <row r="151" spans="1:7" ht="20.100000000000001" customHeight="1" x14ac:dyDescent="0.15">
      <c r="A151" s="6" t="s">
        <v>511</v>
      </c>
      <c r="B151" s="20" t="s">
        <v>775</v>
      </c>
      <c r="C151" s="20"/>
      <c r="D151" s="20"/>
      <c r="E151" s="10">
        <v>45</v>
      </c>
      <c r="F151" s="10">
        <v>125</v>
      </c>
      <c r="G151" s="10">
        <v>5625</v>
      </c>
    </row>
    <row r="152" spans="1:7" ht="20.100000000000001" customHeight="1" x14ac:dyDescent="0.15">
      <c r="A152" s="6" t="s">
        <v>512</v>
      </c>
      <c r="B152" s="20" t="s">
        <v>776</v>
      </c>
      <c r="C152" s="20"/>
      <c r="D152" s="20"/>
      <c r="E152" s="10">
        <v>76</v>
      </c>
      <c r="F152" s="10">
        <v>180</v>
      </c>
      <c r="G152" s="10">
        <v>27360</v>
      </c>
    </row>
    <row r="153" spans="1:7" ht="20.100000000000001" customHeight="1" x14ac:dyDescent="0.15">
      <c r="A153" s="6" t="s">
        <v>514</v>
      </c>
      <c r="B153" s="20" t="s">
        <v>777</v>
      </c>
      <c r="C153" s="20"/>
      <c r="D153" s="20"/>
      <c r="E153" s="10">
        <v>75</v>
      </c>
      <c r="F153" s="10">
        <v>182</v>
      </c>
      <c r="G153" s="10">
        <v>27300</v>
      </c>
    </row>
    <row r="154" spans="1:7" ht="20.100000000000001" customHeight="1" x14ac:dyDescent="0.15">
      <c r="A154" s="6" t="s">
        <v>516</v>
      </c>
      <c r="B154" s="20" t="s">
        <v>778</v>
      </c>
      <c r="C154" s="20"/>
      <c r="D154" s="20"/>
      <c r="E154" s="10">
        <v>82</v>
      </c>
      <c r="F154" s="10">
        <v>182</v>
      </c>
      <c r="G154" s="10">
        <v>29848</v>
      </c>
    </row>
    <row r="155" spans="1:7" ht="20.100000000000001" customHeight="1" x14ac:dyDescent="0.15">
      <c r="A155" s="6" t="s">
        <v>518</v>
      </c>
      <c r="B155" s="20" t="s">
        <v>779</v>
      </c>
      <c r="C155" s="20"/>
      <c r="D155" s="20"/>
      <c r="E155" s="10">
        <v>122</v>
      </c>
      <c r="F155" s="10">
        <v>225</v>
      </c>
      <c r="G155" s="10">
        <v>54900</v>
      </c>
    </row>
    <row r="156" spans="1:7" ht="20.100000000000001" customHeight="1" x14ac:dyDescent="0.15">
      <c r="A156" s="6" t="s">
        <v>520</v>
      </c>
      <c r="B156" s="20" t="s">
        <v>780</v>
      </c>
      <c r="C156" s="20"/>
      <c r="D156" s="20"/>
      <c r="E156" s="10">
        <v>120</v>
      </c>
      <c r="F156" s="10">
        <v>225</v>
      </c>
      <c r="G156" s="10">
        <v>54000</v>
      </c>
    </row>
    <row r="157" spans="1:7" ht="20.100000000000001" customHeight="1" x14ac:dyDescent="0.15">
      <c r="A157" s="6" t="s">
        <v>522</v>
      </c>
      <c r="B157" s="20" t="s">
        <v>781</v>
      </c>
      <c r="C157" s="20"/>
      <c r="D157" s="20"/>
      <c r="E157" s="10">
        <v>75</v>
      </c>
      <c r="F157" s="10">
        <v>181</v>
      </c>
      <c r="G157" s="10">
        <v>27150</v>
      </c>
    </row>
    <row r="158" spans="1:7" ht="20.100000000000001" customHeight="1" x14ac:dyDescent="0.15">
      <c r="A158" s="6" t="s">
        <v>524</v>
      </c>
      <c r="B158" s="20" t="s">
        <v>782</v>
      </c>
      <c r="C158" s="20"/>
      <c r="D158" s="20"/>
      <c r="E158" s="10">
        <v>86</v>
      </c>
      <c r="F158" s="10">
        <v>140</v>
      </c>
      <c r="G158" s="10">
        <v>24080</v>
      </c>
    </row>
    <row r="159" spans="1:7" ht="20.100000000000001" customHeight="1" x14ac:dyDescent="0.15">
      <c r="A159" s="6" t="s">
        <v>526</v>
      </c>
      <c r="B159" s="20" t="s">
        <v>783</v>
      </c>
      <c r="C159" s="20"/>
      <c r="D159" s="20"/>
      <c r="E159" s="10">
        <v>122</v>
      </c>
      <c r="F159" s="10">
        <v>233</v>
      </c>
      <c r="G159" s="10">
        <v>56852</v>
      </c>
    </row>
    <row r="160" spans="1:7" ht="20.100000000000001" customHeight="1" x14ac:dyDescent="0.15">
      <c r="A160" s="6" t="s">
        <v>527</v>
      </c>
      <c r="B160" s="20" t="s">
        <v>784</v>
      </c>
      <c r="C160" s="20"/>
      <c r="D160" s="20"/>
      <c r="E160" s="10">
        <v>75</v>
      </c>
      <c r="F160" s="10">
        <v>135</v>
      </c>
      <c r="G160" s="10">
        <v>10125</v>
      </c>
    </row>
    <row r="161" spans="1:7" ht="20.100000000000001" customHeight="1" x14ac:dyDescent="0.15">
      <c r="A161" s="6" t="s">
        <v>529</v>
      </c>
      <c r="B161" s="20" t="s">
        <v>785</v>
      </c>
      <c r="C161" s="20"/>
      <c r="D161" s="20"/>
      <c r="E161" s="10">
        <v>76</v>
      </c>
      <c r="F161" s="10">
        <v>137</v>
      </c>
      <c r="G161" s="10">
        <v>20824</v>
      </c>
    </row>
    <row r="162" spans="1:7" ht="20.100000000000001" customHeight="1" x14ac:dyDescent="0.15">
      <c r="A162" s="6" t="s">
        <v>531</v>
      </c>
      <c r="B162" s="20" t="s">
        <v>786</v>
      </c>
      <c r="C162" s="20"/>
      <c r="D162" s="20"/>
      <c r="E162" s="10">
        <v>2000</v>
      </c>
      <c r="F162" s="10">
        <v>49</v>
      </c>
      <c r="G162" s="10">
        <v>98000</v>
      </c>
    </row>
    <row r="163" spans="1:7" ht="20.100000000000001" customHeight="1" x14ac:dyDescent="0.15">
      <c r="A163" s="6" t="s">
        <v>535</v>
      </c>
      <c r="B163" s="20" t="s">
        <v>787</v>
      </c>
      <c r="C163" s="20"/>
      <c r="D163" s="20"/>
      <c r="E163" s="10">
        <v>27</v>
      </c>
      <c r="F163" s="10">
        <v>2988.5733329999998</v>
      </c>
      <c r="G163" s="10">
        <v>80691.48</v>
      </c>
    </row>
    <row r="164" spans="1:7" ht="24.95" customHeight="1" x14ac:dyDescent="0.15">
      <c r="A164" s="28" t="s">
        <v>491</v>
      </c>
      <c r="B164" s="28"/>
      <c r="C164" s="28"/>
      <c r="D164" s="28"/>
      <c r="E164" s="28"/>
      <c r="F164" s="28"/>
      <c r="G164" s="12">
        <v>701200</v>
      </c>
    </row>
    <row r="165" spans="1:7" ht="24.95" customHeight="1" x14ac:dyDescent="0.15"/>
    <row r="166" spans="1:7" ht="20.100000000000001" customHeight="1" x14ac:dyDescent="0.15">
      <c r="A166" s="26" t="s">
        <v>467</v>
      </c>
      <c r="B166" s="26"/>
      <c r="C166" s="27" t="s">
        <v>206</v>
      </c>
      <c r="D166" s="27"/>
      <c r="E166" s="27"/>
      <c r="F166" s="27"/>
      <c r="G166" s="27"/>
    </row>
    <row r="167" spans="1:7" ht="20.100000000000001" customHeight="1" x14ac:dyDescent="0.15">
      <c r="A167" s="26" t="s">
        <v>468</v>
      </c>
      <c r="B167" s="26"/>
      <c r="C167" s="27" t="s">
        <v>688</v>
      </c>
      <c r="D167" s="27"/>
      <c r="E167" s="27"/>
      <c r="F167" s="27"/>
      <c r="G167" s="27"/>
    </row>
    <row r="168" spans="1:7" ht="15" customHeight="1" x14ac:dyDescent="0.15"/>
    <row r="169" spans="1:7" ht="24.95" customHeight="1" x14ac:dyDescent="0.15">
      <c r="A169" s="17" t="s">
        <v>759</v>
      </c>
      <c r="B169" s="17"/>
      <c r="C169" s="17"/>
      <c r="D169" s="17"/>
      <c r="E169" s="17"/>
      <c r="F169" s="17"/>
      <c r="G169" s="17"/>
    </row>
    <row r="170" spans="1:7" ht="15" customHeight="1" x14ac:dyDescent="0.15"/>
    <row r="171" spans="1:7" ht="60" customHeight="1" x14ac:dyDescent="0.15">
      <c r="A171" s="6" t="s">
        <v>376</v>
      </c>
      <c r="B171" s="19" t="s">
        <v>730</v>
      </c>
      <c r="C171" s="19"/>
      <c r="D171" s="19"/>
      <c r="E171" s="6" t="s">
        <v>756</v>
      </c>
      <c r="F171" s="6" t="s">
        <v>757</v>
      </c>
      <c r="G171" s="6" t="s">
        <v>758</v>
      </c>
    </row>
    <row r="172" spans="1:7" ht="15" customHeight="1" x14ac:dyDescent="0.15">
      <c r="A172" s="6">
        <v>1</v>
      </c>
      <c r="B172" s="19">
        <v>2</v>
      </c>
      <c r="C172" s="19"/>
      <c r="D172" s="19"/>
      <c r="E172" s="6">
        <v>3</v>
      </c>
      <c r="F172" s="6">
        <v>4</v>
      </c>
      <c r="G172" s="6">
        <v>5</v>
      </c>
    </row>
    <row r="173" spans="1:7" ht="20.100000000000001" customHeight="1" x14ac:dyDescent="0.15">
      <c r="A173" s="6" t="s">
        <v>542</v>
      </c>
      <c r="B173" s="20" t="s">
        <v>788</v>
      </c>
      <c r="C173" s="20"/>
      <c r="D173" s="20"/>
      <c r="E173" s="10">
        <v>11137.7</v>
      </c>
      <c r="F173" s="10">
        <v>10</v>
      </c>
      <c r="G173" s="10">
        <v>111377</v>
      </c>
    </row>
    <row r="174" spans="1:7" ht="24.95" customHeight="1" x14ac:dyDescent="0.15">
      <c r="A174" s="28" t="s">
        <v>491</v>
      </c>
      <c r="B174" s="28"/>
      <c r="C174" s="28"/>
      <c r="D174" s="28"/>
      <c r="E174" s="28"/>
      <c r="F174" s="28"/>
      <c r="G174" s="12">
        <v>111377</v>
      </c>
    </row>
    <row r="175" spans="1:7" ht="24.95" customHeight="1" x14ac:dyDescent="0.15"/>
    <row r="176" spans="1:7" ht="20.100000000000001" customHeight="1" x14ac:dyDescent="0.15">
      <c r="A176" s="26" t="s">
        <v>467</v>
      </c>
      <c r="B176" s="26"/>
      <c r="C176" s="27" t="s">
        <v>201</v>
      </c>
      <c r="D176" s="27"/>
      <c r="E176" s="27"/>
      <c r="F176" s="27"/>
      <c r="G176" s="27"/>
    </row>
    <row r="177" spans="1:7" ht="20.100000000000001" customHeight="1" x14ac:dyDescent="0.15">
      <c r="A177" s="26" t="s">
        <v>468</v>
      </c>
      <c r="B177" s="26"/>
      <c r="C177" s="27" t="s">
        <v>492</v>
      </c>
      <c r="D177" s="27"/>
      <c r="E177" s="27"/>
      <c r="F177" s="27"/>
      <c r="G177" s="27"/>
    </row>
    <row r="178" spans="1:7" ht="15" customHeight="1" x14ac:dyDescent="0.15"/>
    <row r="179" spans="1:7" ht="24.95" customHeight="1" x14ac:dyDescent="0.15">
      <c r="A179" s="17" t="s">
        <v>759</v>
      </c>
      <c r="B179" s="17"/>
      <c r="C179" s="17"/>
      <c r="D179" s="17"/>
      <c r="E179" s="17"/>
      <c r="F179" s="17"/>
      <c r="G179" s="17"/>
    </row>
    <row r="180" spans="1:7" ht="15" customHeight="1" x14ac:dyDescent="0.15"/>
    <row r="181" spans="1:7" ht="60" customHeight="1" x14ac:dyDescent="0.15">
      <c r="A181" s="6" t="s">
        <v>376</v>
      </c>
      <c r="B181" s="19" t="s">
        <v>730</v>
      </c>
      <c r="C181" s="19"/>
      <c r="D181" s="19"/>
      <c r="E181" s="6" t="s">
        <v>756</v>
      </c>
      <c r="F181" s="6" t="s">
        <v>757</v>
      </c>
      <c r="G181" s="6" t="s">
        <v>758</v>
      </c>
    </row>
    <row r="182" spans="1:7" ht="15" customHeight="1" x14ac:dyDescent="0.15">
      <c r="A182" s="6">
        <v>1</v>
      </c>
      <c r="B182" s="19">
        <v>2</v>
      </c>
      <c r="C182" s="19"/>
      <c r="D182" s="19"/>
      <c r="E182" s="6">
        <v>3</v>
      </c>
      <c r="F182" s="6">
        <v>4</v>
      </c>
      <c r="G182" s="6">
        <v>5</v>
      </c>
    </row>
    <row r="183" spans="1:7" ht="20.100000000000001" customHeight="1" x14ac:dyDescent="0.15">
      <c r="A183" s="6" t="s">
        <v>383</v>
      </c>
      <c r="B183" s="20" t="s">
        <v>789</v>
      </c>
      <c r="C183" s="20"/>
      <c r="D183" s="20"/>
      <c r="E183" s="10">
        <v>42317701.590000004</v>
      </c>
      <c r="F183" s="10">
        <v>2.2000000000000002</v>
      </c>
      <c r="G183" s="10">
        <v>930989.43</v>
      </c>
    </row>
    <row r="184" spans="1:7" ht="20.100000000000001" customHeight="1" x14ac:dyDescent="0.15">
      <c r="A184" s="6" t="s">
        <v>480</v>
      </c>
      <c r="B184" s="20" t="s">
        <v>790</v>
      </c>
      <c r="C184" s="20"/>
      <c r="D184" s="20"/>
      <c r="E184" s="10">
        <v>448357584</v>
      </c>
      <c r="F184" s="10">
        <v>1.5</v>
      </c>
      <c r="G184" s="10">
        <v>6725363.7599999998</v>
      </c>
    </row>
    <row r="185" spans="1:7" ht="20.100000000000001" customHeight="1" x14ac:dyDescent="0.15">
      <c r="A185" s="6" t="s">
        <v>537</v>
      </c>
      <c r="B185" s="20" t="s">
        <v>791</v>
      </c>
      <c r="C185" s="20"/>
      <c r="D185" s="20"/>
      <c r="E185" s="10">
        <v>10440411.82</v>
      </c>
      <c r="F185" s="10">
        <v>2.2000000000000002</v>
      </c>
      <c r="G185" s="10">
        <v>229689.06</v>
      </c>
    </row>
    <row r="186" spans="1:7" ht="20.100000000000001" customHeight="1" x14ac:dyDescent="0.15">
      <c r="A186" s="6" t="s">
        <v>538</v>
      </c>
      <c r="B186" s="20" t="s">
        <v>792</v>
      </c>
      <c r="C186" s="20"/>
      <c r="D186" s="20"/>
      <c r="E186" s="10">
        <v>32317701.59</v>
      </c>
      <c r="F186" s="10">
        <v>2.2000000000000002</v>
      </c>
      <c r="G186" s="10">
        <v>710989.43</v>
      </c>
    </row>
    <row r="187" spans="1:7" ht="20.100000000000001" customHeight="1" x14ac:dyDescent="0.15">
      <c r="A187" s="6" t="s">
        <v>539</v>
      </c>
      <c r="B187" s="20" t="s">
        <v>793</v>
      </c>
      <c r="C187" s="20"/>
      <c r="D187" s="20"/>
      <c r="E187" s="10">
        <v>43317701.590000004</v>
      </c>
      <c r="F187" s="10">
        <v>2.2000000000000002</v>
      </c>
      <c r="G187" s="10">
        <v>952989.43</v>
      </c>
    </row>
    <row r="188" spans="1:7" ht="20.100000000000001" customHeight="1" x14ac:dyDescent="0.15">
      <c r="A188" s="6" t="s">
        <v>541</v>
      </c>
      <c r="B188" s="20" t="s">
        <v>794</v>
      </c>
      <c r="C188" s="20"/>
      <c r="D188" s="20"/>
      <c r="E188" s="10">
        <v>38635404.090000004</v>
      </c>
      <c r="F188" s="10">
        <v>2.2000000000000002</v>
      </c>
      <c r="G188" s="10">
        <v>849978.89</v>
      </c>
    </row>
    <row r="189" spans="1:7" ht="24.95" customHeight="1" x14ac:dyDescent="0.15">
      <c r="A189" s="28" t="s">
        <v>491</v>
      </c>
      <c r="B189" s="28"/>
      <c r="C189" s="28"/>
      <c r="D189" s="28"/>
      <c r="E189" s="28"/>
      <c r="F189" s="28"/>
      <c r="G189" s="12">
        <v>10400000</v>
      </c>
    </row>
    <row r="190" spans="1:7" ht="24.95" customHeight="1" x14ac:dyDescent="0.15"/>
    <row r="191" spans="1:7" ht="20.100000000000001" customHeight="1" x14ac:dyDescent="0.15">
      <c r="A191" s="26" t="s">
        <v>467</v>
      </c>
      <c r="B191" s="26"/>
      <c r="C191" s="27" t="s">
        <v>209</v>
      </c>
      <c r="D191" s="27"/>
      <c r="E191" s="27"/>
      <c r="F191" s="27"/>
      <c r="G191" s="27"/>
    </row>
    <row r="192" spans="1:7" ht="20.100000000000001" customHeight="1" x14ac:dyDescent="0.15">
      <c r="A192" s="26" t="s">
        <v>468</v>
      </c>
      <c r="B192" s="26"/>
      <c r="C192" s="27" t="s">
        <v>688</v>
      </c>
      <c r="D192" s="27"/>
      <c r="E192" s="27"/>
      <c r="F192" s="27"/>
      <c r="G192" s="27"/>
    </row>
    <row r="193" spans="1:7" ht="15" customHeight="1" x14ac:dyDescent="0.15"/>
    <row r="194" spans="1:7" ht="24.95" customHeight="1" x14ac:dyDescent="0.15">
      <c r="A194" s="17" t="s">
        <v>795</v>
      </c>
      <c r="B194" s="17"/>
      <c r="C194" s="17"/>
      <c r="D194" s="17"/>
      <c r="E194" s="17"/>
      <c r="F194" s="17"/>
      <c r="G194" s="17"/>
    </row>
    <row r="195" spans="1:7" ht="15" customHeight="1" x14ac:dyDescent="0.15"/>
    <row r="196" spans="1:7" ht="60" customHeight="1" x14ac:dyDescent="0.15">
      <c r="A196" s="6" t="s">
        <v>376</v>
      </c>
      <c r="B196" s="19" t="s">
        <v>730</v>
      </c>
      <c r="C196" s="19"/>
      <c r="D196" s="19"/>
      <c r="E196" s="6" t="s">
        <v>756</v>
      </c>
      <c r="F196" s="6" t="s">
        <v>757</v>
      </c>
      <c r="G196" s="6" t="s">
        <v>758</v>
      </c>
    </row>
    <row r="197" spans="1:7" ht="15" customHeight="1" x14ac:dyDescent="0.15">
      <c r="A197" s="6">
        <v>1</v>
      </c>
      <c r="B197" s="19">
        <v>2</v>
      </c>
      <c r="C197" s="19"/>
      <c r="D197" s="19"/>
      <c r="E197" s="6">
        <v>3</v>
      </c>
      <c r="F197" s="6">
        <v>4</v>
      </c>
      <c r="G197" s="6">
        <v>5</v>
      </c>
    </row>
    <row r="198" spans="1:7" ht="20.100000000000001" customHeight="1" x14ac:dyDescent="0.15">
      <c r="A198" s="6" t="s">
        <v>482</v>
      </c>
      <c r="B198" s="20" t="s">
        <v>796</v>
      </c>
      <c r="C198" s="20"/>
      <c r="D198" s="20"/>
      <c r="E198" s="10">
        <v>17</v>
      </c>
      <c r="F198" s="10">
        <v>462.61470600000001</v>
      </c>
      <c r="G198" s="10">
        <v>7864.45</v>
      </c>
    </row>
    <row r="199" spans="1:7" ht="24.95" customHeight="1" x14ac:dyDescent="0.15">
      <c r="A199" s="28" t="s">
        <v>491</v>
      </c>
      <c r="B199" s="28"/>
      <c r="C199" s="28"/>
      <c r="D199" s="28"/>
      <c r="E199" s="28"/>
      <c r="F199" s="28"/>
      <c r="G199" s="12">
        <v>7864.45</v>
      </c>
    </row>
    <row r="200" spans="1:7" ht="24.95" customHeight="1" x14ac:dyDescent="0.15"/>
    <row r="201" spans="1:7" ht="20.100000000000001" customHeight="1" x14ac:dyDescent="0.15">
      <c r="A201" s="26" t="s">
        <v>467</v>
      </c>
      <c r="B201" s="26"/>
      <c r="C201" s="27" t="s">
        <v>201</v>
      </c>
      <c r="D201" s="27"/>
      <c r="E201" s="27"/>
      <c r="F201" s="27"/>
      <c r="G201" s="27"/>
    </row>
    <row r="202" spans="1:7" ht="20.100000000000001" customHeight="1" x14ac:dyDescent="0.15">
      <c r="A202" s="26" t="s">
        <v>468</v>
      </c>
      <c r="B202" s="26"/>
      <c r="C202" s="27" t="s">
        <v>688</v>
      </c>
      <c r="D202" s="27"/>
      <c r="E202" s="27"/>
      <c r="F202" s="27"/>
      <c r="G202" s="27"/>
    </row>
    <row r="203" spans="1:7" ht="15" customHeight="1" x14ac:dyDescent="0.15"/>
    <row r="204" spans="1:7" ht="24.95" customHeight="1" x14ac:dyDescent="0.15">
      <c r="A204" s="17" t="s">
        <v>755</v>
      </c>
      <c r="B204" s="17"/>
      <c r="C204" s="17"/>
      <c r="D204" s="17"/>
      <c r="E204" s="17"/>
      <c r="F204" s="17"/>
      <c r="G204" s="17"/>
    </row>
    <row r="205" spans="1:7" ht="15" customHeight="1" x14ac:dyDescent="0.15"/>
    <row r="206" spans="1:7" ht="60" customHeight="1" x14ac:dyDescent="0.15">
      <c r="A206" s="6" t="s">
        <v>376</v>
      </c>
      <c r="B206" s="19" t="s">
        <v>730</v>
      </c>
      <c r="C206" s="19"/>
      <c r="D206" s="19"/>
      <c r="E206" s="6" t="s">
        <v>756</v>
      </c>
      <c r="F206" s="6" t="s">
        <v>757</v>
      </c>
      <c r="G206" s="6" t="s">
        <v>758</v>
      </c>
    </row>
    <row r="207" spans="1:7" ht="15" customHeight="1" x14ac:dyDescent="0.15">
      <c r="A207" s="6">
        <v>1</v>
      </c>
      <c r="B207" s="19">
        <v>2</v>
      </c>
      <c r="C207" s="19"/>
      <c r="D207" s="19"/>
      <c r="E207" s="6">
        <v>3</v>
      </c>
      <c r="F207" s="6">
        <v>4</v>
      </c>
      <c r="G207" s="6">
        <v>5</v>
      </c>
    </row>
    <row r="208" spans="1:7" ht="24.95" customHeight="1" x14ac:dyDescent="0.15">
      <c r="A208" s="28" t="s">
        <v>491</v>
      </c>
      <c r="B208" s="28"/>
      <c r="C208" s="28"/>
      <c r="D208" s="28"/>
      <c r="E208" s="28"/>
      <c r="F208" s="28"/>
      <c r="G208" s="12">
        <v>0</v>
      </c>
    </row>
    <row r="209" spans="1:7" ht="24.95" customHeight="1" x14ac:dyDescent="0.15"/>
    <row r="210" spans="1:7" ht="24.95" customHeight="1" x14ac:dyDescent="0.15">
      <c r="A210" s="26" t="s">
        <v>467</v>
      </c>
      <c r="B210" s="26"/>
      <c r="C210" s="27"/>
      <c r="D210" s="27"/>
      <c r="E210" s="27"/>
      <c r="F210" s="27"/>
      <c r="G210" s="27"/>
    </row>
    <row r="211" spans="1:7" ht="24.95" customHeight="1" x14ac:dyDescent="0.15">
      <c r="A211" s="26" t="s">
        <v>468</v>
      </c>
      <c r="B211" s="26"/>
      <c r="C211" s="27"/>
      <c r="D211" s="27"/>
      <c r="E211" s="27"/>
      <c r="F211" s="27"/>
      <c r="G211" s="27"/>
    </row>
    <row r="212" spans="1:7" ht="15" customHeight="1" x14ac:dyDescent="0.15"/>
    <row r="213" spans="1:7" ht="24.95" customHeight="1" x14ac:dyDescent="0.15">
      <c r="A213" s="17" t="s">
        <v>797</v>
      </c>
      <c r="B213" s="17"/>
      <c r="C213" s="17"/>
      <c r="D213" s="17"/>
      <c r="E213" s="17"/>
      <c r="F213" s="17"/>
      <c r="G213" s="17"/>
    </row>
    <row r="214" spans="1:7" ht="15" customHeight="1" x14ac:dyDescent="0.15"/>
    <row r="215" spans="1:7" ht="50.1" customHeight="1" x14ac:dyDescent="0.15">
      <c r="A215" s="6" t="s">
        <v>376</v>
      </c>
      <c r="B215" s="19" t="s">
        <v>43</v>
      </c>
      <c r="C215" s="19"/>
      <c r="D215" s="19"/>
      <c r="E215" s="6" t="s">
        <v>750</v>
      </c>
      <c r="F215" s="6" t="s">
        <v>751</v>
      </c>
      <c r="G215" s="6" t="s">
        <v>752</v>
      </c>
    </row>
    <row r="216" spans="1:7" ht="24.95" customHeight="1" x14ac:dyDescent="0.15">
      <c r="A216" s="6" t="s">
        <v>386</v>
      </c>
      <c r="B216" s="19" t="s">
        <v>386</v>
      </c>
      <c r="C216" s="19"/>
      <c r="D216" s="19"/>
      <c r="E216" s="6" t="s">
        <v>386</v>
      </c>
      <c r="F216" s="6" t="s">
        <v>386</v>
      </c>
      <c r="G216" s="6" t="s">
        <v>386</v>
      </c>
    </row>
    <row r="217" spans="1:7" ht="24.95" customHeight="1" x14ac:dyDescent="0.15"/>
    <row r="218" spans="1:7" ht="24.95" customHeight="1" x14ac:dyDescent="0.15">
      <c r="A218" s="26" t="s">
        <v>467</v>
      </c>
      <c r="B218" s="26"/>
      <c r="C218" s="27"/>
      <c r="D218" s="27"/>
      <c r="E218" s="27"/>
      <c r="F218" s="27"/>
      <c r="G218" s="27"/>
    </row>
    <row r="219" spans="1:7" ht="24.95" customHeight="1" x14ac:dyDescent="0.15">
      <c r="A219" s="26" t="s">
        <v>468</v>
      </c>
      <c r="B219" s="26"/>
      <c r="C219" s="27"/>
      <c r="D219" s="27"/>
      <c r="E219" s="27"/>
      <c r="F219" s="27"/>
      <c r="G219" s="27"/>
    </row>
    <row r="220" spans="1:7" ht="15" customHeight="1" x14ac:dyDescent="0.15"/>
    <row r="221" spans="1:7" ht="24.95" customHeight="1" x14ac:dyDescent="0.15">
      <c r="A221" s="17" t="s">
        <v>798</v>
      </c>
      <c r="B221" s="17"/>
      <c r="C221" s="17"/>
      <c r="D221" s="17"/>
      <c r="E221" s="17"/>
      <c r="F221" s="17"/>
      <c r="G221" s="17"/>
    </row>
    <row r="222" spans="1:7" ht="15" customHeight="1" x14ac:dyDescent="0.15"/>
    <row r="223" spans="1:7" ht="50.1" customHeight="1" x14ac:dyDescent="0.15">
      <c r="A223" s="6" t="s">
        <v>376</v>
      </c>
      <c r="B223" s="19" t="s">
        <v>43</v>
      </c>
      <c r="C223" s="19"/>
      <c r="D223" s="19"/>
      <c r="E223" s="6" t="s">
        <v>750</v>
      </c>
      <c r="F223" s="6" t="s">
        <v>751</v>
      </c>
      <c r="G223" s="6" t="s">
        <v>752</v>
      </c>
    </row>
    <row r="224" spans="1:7" ht="24.95" customHeight="1" x14ac:dyDescent="0.15">
      <c r="A224" s="6" t="s">
        <v>386</v>
      </c>
      <c r="B224" s="19" t="s">
        <v>386</v>
      </c>
      <c r="C224" s="19"/>
      <c r="D224" s="19"/>
      <c r="E224" s="6" t="s">
        <v>386</v>
      </c>
      <c r="F224" s="6" t="s">
        <v>386</v>
      </c>
      <c r="G224" s="6" t="s">
        <v>386</v>
      </c>
    </row>
  </sheetData>
  <sheetProtection password="CE13" sheet="1" objects="1" scenarios="1"/>
  <mergeCells count="204">
    <mergeCell ref="B223:D223"/>
    <mergeCell ref="B224:D224"/>
    <mergeCell ref="A218:B218"/>
    <mergeCell ref="C218:G218"/>
    <mergeCell ref="A219:B219"/>
    <mergeCell ref="C219:G219"/>
    <mergeCell ref="A221:G221"/>
    <mergeCell ref="A211:B211"/>
    <mergeCell ref="C211:G211"/>
    <mergeCell ref="A213:G213"/>
    <mergeCell ref="B215:D215"/>
    <mergeCell ref="B216:D216"/>
    <mergeCell ref="B206:D206"/>
    <mergeCell ref="B207:D207"/>
    <mergeCell ref="A208:F208"/>
    <mergeCell ref="A210:B210"/>
    <mergeCell ref="C210:G210"/>
    <mergeCell ref="A201:B201"/>
    <mergeCell ref="C201:G201"/>
    <mergeCell ref="A202:B202"/>
    <mergeCell ref="C202:G202"/>
    <mergeCell ref="A204:G204"/>
    <mergeCell ref="A194:G194"/>
    <mergeCell ref="B196:D196"/>
    <mergeCell ref="B197:D197"/>
    <mergeCell ref="B198:D198"/>
    <mergeCell ref="A199:F199"/>
    <mergeCell ref="B188:D188"/>
    <mergeCell ref="A189:F189"/>
    <mergeCell ref="A191:B191"/>
    <mergeCell ref="C191:G191"/>
    <mergeCell ref="A192:B192"/>
    <mergeCell ref="C192:G192"/>
    <mergeCell ref="B183:D183"/>
    <mergeCell ref="B184:D184"/>
    <mergeCell ref="B185:D185"/>
    <mergeCell ref="B186:D186"/>
    <mergeCell ref="B187:D187"/>
    <mergeCell ref="A177:B177"/>
    <mergeCell ref="C177:G177"/>
    <mergeCell ref="A179:G179"/>
    <mergeCell ref="B181:D181"/>
    <mergeCell ref="B182:D182"/>
    <mergeCell ref="B171:D171"/>
    <mergeCell ref="B172:D172"/>
    <mergeCell ref="B173:D173"/>
    <mergeCell ref="A174:F174"/>
    <mergeCell ref="A176:B176"/>
    <mergeCell ref="C176:G176"/>
    <mergeCell ref="A166:B166"/>
    <mergeCell ref="C166:G166"/>
    <mergeCell ref="A167:B167"/>
    <mergeCell ref="C167:G167"/>
    <mergeCell ref="A169:G169"/>
    <mergeCell ref="B160:D160"/>
    <mergeCell ref="B161:D161"/>
    <mergeCell ref="B162:D162"/>
    <mergeCell ref="B163:D163"/>
    <mergeCell ref="A164:F164"/>
    <mergeCell ref="B155:D155"/>
    <mergeCell ref="B156:D156"/>
    <mergeCell ref="B157:D157"/>
    <mergeCell ref="B158:D158"/>
    <mergeCell ref="B159:D159"/>
    <mergeCell ref="B150:D150"/>
    <mergeCell ref="B151:D151"/>
    <mergeCell ref="B152:D152"/>
    <mergeCell ref="B153:D153"/>
    <mergeCell ref="B154:D154"/>
    <mergeCell ref="B145:D145"/>
    <mergeCell ref="B146:D146"/>
    <mergeCell ref="B147:D147"/>
    <mergeCell ref="B148:D148"/>
    <mergeCell ref="B149:D149"/>
    <mergeCell ref="B140:D140"/>
    <mergeCell ref="B141:D141"/>
    <mergeCell ref="B142:D142"/>
    <mergeCell ref="B143:D143"/>
    <mergeCell ref="B144:D144"/>
    <mergeCell ref="B135:D135"/>
    <mergeCell ref="B136:D136"/>
    <mergeCell ref="B137:D137"/>
    <mergeCell ref="B138:D138"/>
    <mergeCell ref="B139:D139"/>
    <mergeCell ref="A129:B129"/>
    <mergeCell ref="C129:G129"/>
    <mergeCell ref="A131:G131"/>
    <mergeCell ref="B133:D133"/>
    <mergeCell ref="B134:D134"/>
    <mergeCell ref="A122:G122"/>
    <mergeCell ref="B124:D124"/>
    <mergeCell ref="B125:D125"/>
    <mergeCell ref="A126:F126"/>
    <mergeCell ref="A128:B128"/>
    <mergeCell ref="C128:G128"/>
    <mergeCell ref="A117:F117"/>
    <mergeCell ref="A119:B119"/>
    <mergeCell ref="C119:G119"/>
    <mergeCell ref="A120:B120"/>
    <mergeCell ref="C120:G120"/>
    <mergeCell ref="A111:B111"/>
    <mergeCell ref="C111:G111"/>
    <mergeCell ref="A113:G113"/>
    <mergeCell ref="B115:D115"/>
    <mergeCell ref="B116:D116"/>
    <mergeCell ref="A104:G104"/>
    <mergeCell ref="B106:D106"/>
    <mergeCell ref="B107:D107"/>
    <mergeCell ref="A108:F108"/>
    <mergeCell ref="A110:B110"/>
    <mergeCell ref="C110:G110"/>
    <mergeCell ref="B98:D98"/>
    <mergeCell ref="A99:F99"/>
    <mergeCell ref="A101:B101"/>
    <mergeCell ref="C101:G101"/>
    <mergeCell ref="A102:B102"/>
    <mergeCell ref="C102:G102"/>
    <mergeCell ref="A92:B92"/>
    <mergeCell ref="C92:G92"/>
    <mergeCell ref="A94:G94"/>
    <mergeCell ref="B96:D96"/>
    <mergeCell ref="B97:D97"/>
    <mergeCell ref="B87:E87"/>
    <mergeCell ref="B88:E88"/>
    <mergeCell ref="A89:F89"/>
    <mergeCell ref="A91:B91"/>
    <mergeCell ref="C91:G91"/>
    <mergeCell ref="A81:G81"/>
    <mergeCell ref="B83:E83"/>
    <mergeCell ref="B84:E84"/>
    <mergeCell ref="B85:E85"/>
    <mergeCell ref="B86:E86"/>
    <mergeCell ref="A76:F76"/>
    <mergeCell ref="A78:B78"/>
    <mergeCell ref="C78:G78"/>
    <mergeCell ref="A79:B79"/>
    <mergeCell ref="C79:G79"/>
    <mergeCell ref="A70:G70"/>
    <mergeCell ref="B72:E72"/>
    <mergeCell ref="B73:E73"/>
    <mergeCell ref="B74:E74"/>
    <mergeCell ref="B75:E75"/>
    <mergeCell ref="A65:F65"/>
    <mergeCell ref="A67:B67"/>
    <mergeCell ref="C67:G67"/>
    <mergeCell ref="A68:B68"/>
    <mergeCell ref="C68:G68"/>
    <mergeCell ref="A59:G59"/>
    <mergeCell ref="B61:E61"/>
    <mergeCell ref="B62:E62"/>
    <mergeCell ref="B63:E63"/>
    <mergeCell ref="B64:E64"/>
    <mergeCell ref="A54:F54"/>
    <mergeCell ref="A56:B56"/>
    <mergeCell ref="C56:G56"/>
    <mergeCell ref="A57:B57"/>
    <mergeCell ref="C57:G57"/>
    <mergeCell ref="A48:B48"/>
    <mergeCell ref="C48:G48"/>
    <mergeCell ref="A50:G50"/>
    <mergeCell ref="B52:C52"/>
    <mergeCell ref="B53:C53"/>
    <mergeCell ref="B42:C42"/>
    <mergeCell ref="B43:C43"/>
    <mergeCell ref="B44:C44"/>
    <mergeCell ref="A45:F45"/>
    <mergeCell ref="A47:B47"/>
    <mergeCell ref="C47:G47"/>
    <mergeCell ref="A37:B37"/>
    <mergeCell ref="C37:G37"/>
    <mergeCell ref="A38:B38"/>
    <mergeCell ref="C38:G38"/>
    <mergeCell ref="A40:G40"/>
    <mergeCell ref="A30:G30"/>
    <mergeCell ref="B32:C32"/>
    <mergeCell ref="B33:C33"/>
    <mergeCell ref="B34:C34"/>
    <mergeCell ref="A35:F35"/>
    <mergeCell ref="A25:F25"/>
    <mergeCell ref="A27:B27"/>
    <mergeCell ref="C27:G27"/>
    <mergeCell ref="A28:B28"/>
    <mergeCell ref="C28:G28"/>
    <mergeCell ref="A19:B19"/>
    <mergeCell ref="C19:G19"/>
    <mergeCell ref="A21:G21"/>
    <mergeCell ref="B23:C23"/>
    <mergeCell ref="B24:C24"/>
    <mergeCell ref="A13:G13"/>
    <mergeCell ref="B15:C15"/>
    <mergeCell ref="B16:C16"/>
    <mergeCell ref="A18:B18"/>
    <mergeCell ref="C18:G18"/>
    <mergeCell ref="B7:C7"/>
    <mergeCell ref="B8:C8"/>
    <mergeCell ref="A10:B10"/>
    <mergeCell ref="C10:G10"/>
    <mergeCell ref="A11:B11"/>
    <mergeCell ref="C11:G11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8"/>
  <sheetViews>
    <sheetView workbookViewId="0"/>
  </sheetViews>
  <sheetFormatPr defaultRowHeight="10.5" x14ac:dyDescent="0.15"/>
  <cols>
    <col min="1" max="1" width="13.42578125" customWidth="1"/>
    <col min="2" max="2" width="57.28515625" customWidth="1"/>
    <col min="3" max="7" width="19.140625" customWidth="1"/>
  </cols>
  <sheetData>
    <row r="1" spans="1:7" ht="24.95" customHeight="1" x14ac:dyDescent="0.15"/>
    <row r="2" spans="1:7" ht="20.100000000000001" customHeight="1" x14ac:dyDescent="0.15">
      <c r="A2" s="26" t="s">
        <v>467</v>
      </c>
      <c r="B2" s="26"/>
      <c r="C2" s="27" t="s">
        <v>261</v>
      </c>
      <c r="D2" s="27"/>
      <c r="E2" s="27"/>
      <c r="F2" s="27"/>
      <c r="G2" s="27"/>
    </row>
    <row r="3" spans="1:7" ht="20.100000000000001" customHeight="1" x14ac:dyDescent="0.15">
      <c r="A3" s="26" t="s">
        <v>468</v>
      </c>
      <c r="B3" s="26"/>
      <c r="C3" s="27" t="s">
        <v>688</v>
      </c>
      <c r="D3" s="27"/>
      <c r="E3" s="27"/>
      <c r="F3" s="27"/>
      <c r="G3" s="27"/>
    </row>
    <row r="4" spans="1:7" ht="15" customHeight="1" x14ac:dyDescent="0.15"/>
    <row r="5" spans="1:7" ht="24.95" customHeight="1" x14ac:dyDescent="0.15">
      <c r="A5" s="17" t="s">
        <v>799</v>
      </c>
      <c r="B5" s="17"/>
      <c r="C5" s="17"/>
      <c r="D5" s="17"/>
      <c r="E5" s="17"/>
      <c r="F5" s="17"/>
      <c r="G5" s="17"/>
    </row>
    <row r="6" spans="1:7" ht="15" customHeight="1" x14ac:dyDescent="0.15"/>
    <row r="7" spans="1:7" ht="50.1" customHeight="1" x14ac:dyDescent="0.15">
      <c r="A7" s="6" t="s">
        <v>376</v>
      </c>
      <c r="B7" s="19" t="s">
        <v>730</v>
      </c>
      <c r="C7" s="19"/>
      <c r="D7" s="6" t="s">
        <v>800</v>
      </c>
      <c r="E7" s="6" t="s">
        <v>801</v>
      </c>
      <c r="F7" s="6" t="s">
        <v>802</v>
      </c>
      <c r="G7" s="6" t="s">
        <v>803</v>
      </c>
    </row>
    <row r="8" spans="1:7" ht="15" customHeight="1" x14ac:dyDescent="0.15">
      <c r="A8" s="6">
        <v>1</v>
      </c>
      <c r="B8" s="19">
        <v>2</v>
      </c>
      <c r="C8" s="19"/>
      <c r="D8" s="6">
        <v>3</v>
      </c>
      <c r="E8" s="6">
        <v>4</v>
      </c>
      <c r="F8" s="6">
        <v>5</v>
      </c>
      <c r="G8" s="6">
        <v>6</v>
      </c>
    </row>
    <row r="9" spans="1:7" ht="39.950000000000003" customHeight="1" x14ac:dyDescent="0.15">
      <c r="A9" s="6" t="s">
        <v>622</v>
      </c>
      <c r="B9" s="20" t="s">
        <v>804</v>
      </c>
      <c r="C9" s="20"/>
      <c r="D9" s="6" t="s">
        <v>443</v>
      </c>
      <c r="E9" s="10">
        <v>1</v>
      </c>
      <c r="F9" s="10">
        <v>4235000</v>
      </c>
      <c r="G9" s="10">
        <v>4235000</v>
      </c>
    </row>
    <row r="10" spans="1:7" ht="24.95" customHeight="1" x14ac:dyDescent="0.15">
      <c r="A10" s="28" t="s">
        <v>491</v>
      </c>
      <c r="B10" s="28"/>
      <c r="C10" s="28"/>
      <c r="D10" s="28"/>
      <c r="E10" s="28"/>
      <c r="F10" s="28"/>
      <c r="G10" s="12">
        <f>SUM(G9:G9)</f>
        <v>4235000</v>
      </c>
    </row>
    <row r="11" spans="1:7" ht="24.95" customHeight="1" x14ac:dyDescent="0.15"/>
    <row r="12" spans="1:7" ht="20.100000000000001" customHeight="1" x14ac:dyDescent="0.15">
      <c r="A12" s="26" t="s">
        <v>467</v>
      </c>
      <c r="B12" s="26"/>
      <c r="C12" s="27" t="s">
        <v>261</v>
      </c>
      <c r="D12" s="27"/>
      <c r="E12" s="27"/>
      <c r="F12" s="27"/>
      <c r="G12" s="27"/>
    </row>
    <row r="13" spans="1:7" ht="20.100000000000001" customHeight="1" x14ac:dyDescent="0.15">
      <c r="A13" s="26" t="s">
        <v>468</v>
      </c>
      <c r="B13" s="26"/>
      <c r="C13" s="27" t="s">
        <v>469</v>
      </c>
      <c r="D13" s="27"/>
      <c r="E13" s="27"/>
      <c r="F13" s="27"/>
      <c r="G13" s="27"/>
    </row>
    <row r="14" spans="1:7" ht="15" customHeight="1" x14ac:dyDescent="0.15"/>
    <row r="15" spans="1:7" ht="24.95" customHeight="1" x14ac:dyDescent="0.15">
      <c r="A15" s="17" t="s">
        <v>805</v>
      </c>
      <c r="B15" s="17"/>
      <c r="C15" s="17"/>
      <c r="D15" s="17"/>
      <c r="E15" s="17"/>
      <c r="F15" s="17"/>
      <c r="G15" s="17"/>
    </row>
    <row r="16" spans="1:7" ht="15" customHeight="1" x14ac:dyDescent="0.15"/>
    <row r="17" spans="1:7" ht="50.1" customHeight="1" x14ac:dyDescent="0.15">
      <c r="A17" s="6" t="s">
        <v>376</v>
      </c>
      <c r="B17" s="19" t="s">
        <v>730</v>
      </c>
      <c r="C17" s="19"/>
      <c r="D17" s="6" t="s">
        <v>800</v>
      </c>
      <c r="E17" s="6" t="s">
        <v>801</v>
      </c>
      <c r="F17" s="6" t="s">
        <v>802</v>
      </c>
      <c r="G17" s="6" t="s">
        <v>803</v>
      </c>
    </row>
    <row r="18" spans="1:7" ht="15" customHeight="1" x14ac:dyDescent="0.15">
      <c r="A18" s="6">
        <v>1</v>
      </c>
      <c r="B18" s="19">
        <v>2</v>
      </c>
      <c r="C18" s="19"/>
      <c r="D18" s="6">
        <v>3</v>
      </c>
      <c r="E18" s="6">
        <v>4</v>
      </c>
      <c r="F18" s="6">
        <v>5</v>
      </c>
      <c r="G18" s="6">
        <v>6</v>
      </c>
    </row>
    <row r="19" spans="1:7" ht="24.95" customHeight="1" x14ac:dyDescent="0.15">
      <c r="A19" s="28" t="s">
        <v>491</v>
      </c>
      <c r="B19" s="28"/>
      <c r="C19" s="28"/>
      <c r="D19" s="28"/>
      <c r="E19" s="28"/>
      <c r="F19" s="28"/>
      <c r="G19" s="12"/>
    </row>
    <row r="20" spans="1:7" ht="24.95" customHeight="1" x14ac:dyDescent="0.15"/>
    <row r="21" spans="1:7" ht="20.100000000000001" customHeight="1" x14ac:dyDescent="0.15">
      <c r="A21" s="26" t="s">
        <v>467</v>
      </c>
      <c r="B21" s="26"/>
      <c r="C21" s="27" t="s">
        <v>275</v>
      </c>
      <c r="D21" s="27"/>
      <c r="E21" s="27"/>
      <c r="F21" s="27"/>
      <c r="G21" s="27"/>
    </row>
    <row r="22" spans="1:7" ht="20.100000000000001" customHeight="1" x14ac:dyDescent="0.15">
      <c r="A22" s="26" t="s">
        <v>468</v>
      </c>
      <c r="B22" s="26"/>
      <c r="C22" s="27" t="s">
        <v>688</v>
      </c>
      <c r="D22" s="27"/>
      <c r="E22" s="27"/>
      <c r="F22" s="27"/>
      <c r="G22" s="27"/>
    </row>
    <row r="23" spans="1:7" ht="15" customHeight="1" x14ac:dyDescent="0.15"/>
    <row r="24" spans="1:7" ht="24.95" customHeight="1" x14ac:dyDescent="0.15">
      <c r="A24" s="17" t="s">
        <v>806</v>
      </c>
      <c r="B24" s="17"/>
      <c r="C24" s="17"/>
      <c r="D24" s="17"/>
      <c r="E24" s="17"/>
      <c r="F24" s="17"/>
      <c r="G24" s="17"/>
    </row>
    <row r="25" spans="1:7" ht="15" customHeight="1" x14ac:dyDescent="0.15"/>
    <row r="26" spans="1:7" ht="50.1" customHeight="1" x14ac:dyDescent="0.15">
      <c r="A26" s="6" t="s">
        <v>376</v>
      </c>
      <c r="B26" s="19" t="s">
        <v>730</v>
      </c>
      <c r="C26" s="19"/>
      <c r="D26" s="6" t="s">
        <v>800</v>
      </c>
      <c r="E26" s="6" t="s">
        <v>801</v>
      </c>
      <c r="F26" s="6" t="s">
        <v>802</v>
      </c>
      <c r="G26" s="6" t="s">
        <v>803</v>
      </c>
    </row>
    <row r="27" spans="1:7" ht="15" customHeight="1" x14ac:dyDescent="0.15">
      <c r="A27" s="6">
        <v>1</v>
      </c>
      <c r="B27" s="19">
        <v>2</v>
      </c>
      <c r="C27" s="19"/>
      <c r="D27" s="6">
        <v>3</v>
      </c>
      <c r="E27" s="6">
        <v>4</v>
      </c>
      <c r="F27" s="6">
        <v>5</v>
      </c>
      <c r="G27" s="6">
        <v>6</v>
      </c>
    </row>
    <row r="28" spans="1:7" ht="39.950000000000003" customHeight="1" x14ac:dyDescent="0.15">
      <c r="A28" s="6" t="s">
        <v>383</v>
      </c>
      <c r="B28" s="20" t="s">
        <v>807</v>
      </c>
      <c r="C28" s="20"/>
      <c r="D28" s="6" t="s">
        <v>443</v>
      </c>
      <c r="E28" s="10">
        <v>12</v>
      </c>
      <c r="F28" s="10">
        <v>48.26</v>
      </c>
      <c r="G28" s="10">
        <v>579.12</v>
      </c>
    </row>
    <row r="29" spans="1:7" ht="39.950000000000003" customHeight="1" x14ac:dyDescent="0.15">
      <c r="A29" s="6" t="s">
        <v>481</v>
      </c>
      <c r="B29" s="20" t="s">
        <v>808</v>
      </c>
      <c r="C29" s="20"/>
      <c r="D29" s="6" t="s">
        <v>443</v>
      </c>
      <c r="E29" s="10">
        <v>12</v>
      </c>
      <c r="F29" s="10">
        <v>111.4966</v>
      </c>
      <c r="G29" s="10">
        <v>1337.96</v>
      </c>
    </row>
    <row r="30" spans="1:7" ht="39.950000000000003" customHeight="1" x14ac:dyDescent="0.15">
      <c r="A30" s="6" t="s">
        <v>593</v>
      </c>
      <c r="B30" s="20" t="s">
        <v>809</v>
      </c>
      <c r="C30" s="20"/>
      <c r="D30" s="6" t="s">
        <v>443</v>
      </c>
      <c r="E30" s="10">
        <v>12</v>
      </c>
      <c r="F30" s="10">
        <v>3444.84</v>
      </c>
      <c r="G30" s="10">
        <v>41338.080000000002</v>
      </c>
    </row>
    <row r="31" spans="1:7" ht="39.950000000000003" customHeight="1" x14ac:dyDescent="0.15">
      <c r="A31" s="6" t="s">
        <v>623</v>
      </c>
      <c r="B31" s="20" t="s">
        <v>810</v>
      </c>
      <c r="C31" s="20"/>
      <c r="D31" s="6" t="s">
        <v>443</v>
      </c>
      <c r="E31" s="10">
        <v>12</v>
      </c>
      <c r="F31" s="10">
        <v>6584.81</v>
      </c>
      <c r="G31" s="10">
        <v>79017.72</v>
      </c>
    </row>
    <row r="32" spans="1:7" ht="39.950000000000003" customHeight="1" x14ac:dyDescent="0.15">
      <c r="A32" s="6" t="s">
        <v>636</v>
      </c>
      <c r="B32" s="20" t="s">
        <v>809</v>
      </c>
      <c r="C32" s="20"/>
      <c r="D32" s="6" t="s">
        <v>443</v>
      </c>
      <c r="E32" s="10">
        <v>12</v>
      </c>
      <c r="F32" s="10">
        <v>8453.9825000000001</v>
      </c>
      <c r="G32" s="10">
        <v>101447.79</v>
      </c>
    </row>
    <row r="33" spans="1:7" ht="39.950000000000003" customHeight="1" x14ac:dyDescent="0.15">
      <c r="A33" s="6" t="s">
        <v>107</v>
      </c>
      <c r="B33" s="20" t="s">
        <v>811</v>
      </c>
      <c r="C33" s="20"/>
      <c r="D33" s="6" t="s">
        <v>443</v>
      </c>
      <c r="E33" s="10">
        <v>12</v>
      </c>
      <c r="F33" s="10">
        <v>34988.042500000003</v>
      </c>
      <c r="G33" s="10">
        <v>419856.51</v>
      </c>
    </row>
    <row r="34" spans="1:7" ht="39.950000000000003" customHeight="1" x14ac:dyDescent="0.15">
      <c r="A34" s="6" t="s">
        <v>689</v>
      </c>
      <c r="B34" s="20" t="s">
        <v>809</v>
      </c>
      <c r="C34" s="20"/>
      <c r="D34" s="6" t="s">
        <v>443</v>
      </c>
      <c r="E34" s="10">
        <v>12</v>
      </c>
      <c r="F34" s="10">
        <v>1369.8666000000001</v>
      </c>
      <c r="G34" s="10">
        <v>16438.400000000001</v>
      </c>
    </row>
    <row r="35" spans="1:7" ht="39.950000000000003" customHeight="1" x14ac:dyDescent="0.15">
      <c r="A35" s="6" t="s">
        <v>70</v>
      </c>
      <c r="B35" s="20" t="s">
        <v>812</v>
      </c>
      <c r="C35" s="20"/>
      <c r="D35" s="6" t="s">
        <v>443</v>
      </c>
      <c r="E35" s="10">
        <v>12</v>
      </c>
      <c r="F35" s="10">
        <v>1665.3683000000001</v>
      </c>
      <c r="G35" s="10">
        <v>19984.419999999998</v>
      </c>
    </row>
    <row r="36" spans="1:7" ht="20.100000000000001" customHeight="1" x14ac:dyDescent="0.15">
      <c r="A36" s="6" t="s">
        <v>237</v>
      </c>
      <c r="B36" s="20" t="s">
        <v>813</v>
      </c>
      <c r="C36" s="20"/>
      <c r="D36" s="6" t="s">
        <v>443</v>
      </c>
      <c r="E36" s="10">
        <v>12</v>
      </c>
      <c r="F36" s="10">
        <v>276500</v>
      </c>
      <c r="G36" s="10">
        <v>3318000</v>
      </c>
    </row>
    <row r="37" spans="1:7" ht="24.95" customHeight="1" x14ac:dyDescent="0.15">
      <c r="A37" s="28" t="s">
        <v>491</v>
      </c>
      <c r="B37" s="28"/>
      <c r="C37" s="28"/>
      <c r="D37" s="28"/>
      <c r="E37" s="28"/>
      <c r="F37" s="28"/>
      <c r="G37" s="12">
        <f>SUM(G28:G36)</f>
        <v>3998000</v>
      </c>
    </row>
    <row r="38" spans="1:7" ht="24.95" customHeight="1" x14ac:dyDescent="0.15"/>
    <row r="39" spans="1:7" ht="20.100000000000001" customHeight="1" x14ac:dyDescent="0.15">
      <c r="A39" s="26" t="s">
        <v>467</v>
      </c>
      <c r="B39" s="26"/>
      <c r="C39" s="27" t="s">
        <v>275</v>
      </c>
      <c r="D39" s="27"/>
      <c r="E39" s="27"/>
      <c r="F39" s="27"/>
      <c r="G39" s="27"/>
    </row>
    <row r="40" spans="1:7" ht="20.100000000000001" customHeight="1" x14ac:dyDescent="0.15">
      <c r="A40" s="26" t="s">
        <v>468</v>
      </c>
      <c r="B40" s="26"/>
      <c r="C40" s="27" t="s">
        <v>688</v>
      </c>
      <c r="D40" s="27"/>
      <c r="E40" s="27"/>
      <c r="F40" s="27"/>
      <c r="G40" s="27"/>
    </row>
    <row r="41" spans="1:7" ht="15" customHeight="1" x14ac:dyDescent="0.15"/>
    <row r="42" spans="1:7" ht="24.95" customHeight="1" x14ac:dyDescent="0.15">
      <c r="A42" s="17" t="s">
        <v>799</v>
      </c>
      <c r="B42" s="17"/>
      <c r="C42" s="17"/>
      <c r="D42" s="17"/>
      <c r="E42" s="17"/>
      <c r="F42" s="17"/>
      <c r="G42" s="17"/>
    </row>
    <row r="43" spans="1:7" ht="15" customHeight="1" x14ac:dyDescent="0.15"/>
    <row r="44" spans="1:7" ht="50.1" customHeight="1" x14ac:dyDescent="0.15">
      <c r="A44" s="6" t="s">
        <v>376</v>
      </c>
      <c r="B44" s="19" t="s">
        <v>730</v>
      </c>
      <c r="C44" s="19"/>
      <c r="D44" s="6" t="s">
        <v>800</v>
      </c>
      <c r="E44" s="6" t="s">
        <v>801</v>
      </c>
      <c r="F44" s="6" t="s">
        <v>802</v>
      </c>
      <c r="G44" s="6" t="s">
        <v>803</v>
      </c>
    </row>
    <row r="45" spans="1:7" ht="15" customHeight="1" x14ac:dyDescent="0.15">
      <c r="A45" s="6">
        <v>1</v>
      </c>
      <c r="B45" s="19">
        <v>2</v>
      </c>
      <c r="C45" s="19"/>
      <c r="D45" s="6">
        <v>3</v>
      </c>
      <c r="E45" s="6">
        <v>4</v>
      </c>
      <c r="F45" s="6">
        <v>5</v>
      </c>
      <c r="G45" s="6">
        <v>6</v>
      </c>
    </row>
    <row r="46" spans="1:7" ht="39.950000000000003" customHeight="1" x14ac:dyDescent="0.15">
      <c r="A46" s="6" t="s">
        <v>486</v>
      </c>
      <c r="B46" s="20" t="s">
        <v>814</v>
      </c>
      <c r="C46" s="20"/>
      <c r="D46" s="6" t="s">
        <v>443</v>
      </c>
      <c r="E46" s="10">
        <v>6</v>
      </c>
      <c r="F46" s="10">
        <v>3000</v>
      </c>
      <c r="G46" s="10">
        <v>18000</v>
      </c>
    </row>
    <row r="47" spans="1:7" ht="39.950000000000003" customHeight="1" x14ac:dyDescent="0.15">
      <c r="A47" s="6" t="s">
        <v>526</v>
      </c>
      <c r="B47" s="20" t="s">
        <v>815</v>
      </c>
      <c r="C47" s="20"/>
      <c r="D47" s="6" t="s">
        <v>443</v>
      </c>
      <c r="E47" s="10">
        <v>12</v>
      </c>
      <c r="F47" s="10">
        <v>5000</v>
      </c>
      <c r="G47" s="10">
        <v>60000</v>
      </c>
    </row>
    <row r="48" spans="1:7" ht="60" customHeight="1" x14ac:dyDescent="0.15">
      <c r="A48" s="6" t="s">
        <v>542</v>
      </c>
      <c r="B48" s="20" t="s">
        <v>816</v>
      </c>
      <c r="C48" s="20"/>
      <c r="D48" s="6" t="s">
        <v>443</v>
      </c>
      <c r="E48" s="10">
        <v>12</v>
      </c>
      <c r="F48" s="10">
        <v>68750</v>
      </c>
      <c r="G48" s="10">
        <v>825000</v>
      </c>
    </row>
    <row r="49" spans="1:7" ht="60" customHeight="1" x14ac:dyDescent="0.15">
      <c r="A49" s="6" t="s">
        <v>601</v>
      </c>
      <c r="B49" s="20" t="s">
        <v>817</v>
      </c>
      <c r="C49" s="20"/>
      <c r="D49" s="6" t="s">
        <v>443</v>
      </c>
      <c r="E49" s="10">
        <v>4</v>
      </c>
      <c r="F49" s="10">
        <v>55000</v>
      </c>
      <c r="G49" s="10">
        <v>220000</v>
      </c>
    </row>
    <row r="50" spans="1:7" ht="39.950000000000003" customHeight="1" x14ac:dyDescent="0.15">
      <c r="A50" s="6" t="s">
        <v>622</v>
      </c>
      <c r="B50" s="20" t="s">
        <v>818</v>
      </c>
      <c r="C50" s="20"/>
      <c r="D50" s="6" t="s">
        <v>443</v>
      </c>
      <c r="E50" s="10">
        <v>1000</v>
      </c>
      <c r="F50" s="10">
        <v>5173.3999999999996</v>
      </c>
      <c r="G50" s="10">
        <v>5173400</v>
      </c>
    </row>
    <row r="51" spans="1:7" ht="39.950000000000003" customHeight="1" x14ac:dyDescent="0.15">
      <c r="A51" s="6" t="s">
        <v>108</v>
      </c>
      <c r="B51" s="20" t="s">
        <v>819</v>
      </c>
      <c r="C51" s="20"/>
      <c r="D51" s="6" t="s">
        <v>820</v>
      </c>
      <c r="E51" s="10">
        <v>12</v>
      </c>
      <c r="F51" s="10">
        <v>5000</v>
      </c>
      <c r="G51" s="10">
        <v>60000</v>
      </c>
    </row>
    <row r="52" spans="1:7" ht="80.099999999999994" customHeight="1" x14ac:dyDescent="0.15">
      <c r="A52" s="6" t="s">
        <v>285</v>
      </c>
      <c r="B52" s="20" t="s">
        <v>821</v>
      </c>
      <c r="C52" s="20"/>
      <c r="D52" s="6" t="s">
        <v>820</v>
      </c>
      <c r="E52" s="10">
        <v>12</v>
      </c>
      <c r="F52" s="10">
        <v>5800</v>
      </c>
      <c r="G52" s="10">
        <v>69600</v>
      </c>
    </row>
    <row r="53" spans="1:7" ht="24.95" customHeight="1" x14ac:dyDescent="0.15">
      <c r="A53" s="28" t="s">
        <v>491</v>
      </c>
      <c r="B53" s="28"/>
      <c r="C53" s="28"/>
      <c r="D53" s="28"/>
      <c r="E53" s="28"/>
      <c r="F53" s="28"/>
      <c r="G53" s="12">
        <f>SUM(G46:G52)</f>
        <v>6426000</v>
      </c>
    </row>
    <row r="54" spans="1:7" ht="24.95" customHeight="1" x14ac:dyDescent="0.15"/>
    <row r="55" spans="1:7" ht="20.100000000000001" customHeight="1" x14ac:dyDescent="0.15">
      <c r="A55" s="26" t="s">
        <v>467</v>
      </c>
      <c r="B55" s="26"/>
      <c r="C55" s="27" t="s">
        <v>275</v>
      </c>
      <c r="D55" s="27"/>
      <c r="E55" s="27"/>
      <c r="F55" s="27"/>
      <c r="G55" s="27"/>
    </row>
    <row r="56" spans="1:7" ht="20.100000000000001" customHeight="1" x14ac:dyDescent="0.15">
      <c r="A56" s="26" t="s">
        <v>468</v>
      </c>
      <c r="B56" s="26"/>
      <c r="C56" s="27" t="s">
        <v>688</v>
      </c>
      <c r="D56" s="27"/>
      <c r="E56" s="27"/>
      <c r="F56" s="27"/>
      <c r="G56" s="27"/>
    </row>
    <row r="57" spans="1:7" ht="15" customHeight="1" x14ac:dyDescent="0.15"/>
    <row r="58" spans="1:7" ht="24.95" customHeight="1" x14ac:dyDescent="0.15">
      <c r="A58" s="17" t="s">
        <v>822</v>
      </c>
      <c r="B58" s="17"/>
      <c r="C58" s="17"/>
      <c r="D58" s="17"/>
      <c r="E58" s="17"/>
      <c r="F58" s="17"/>
      <c r="G58" s="17"/>
    </row>
    <row r="59" spans="1:7" ht="15" customHeight="1" x14ac:dyDescent="0.15"/>
    <row r="60" spans="1:7" ht="50.1" customHeight="1" x14ac:dyDescent="0.15">
      <c r="A60" s="6" t="s">
        <v>376</v>
      </c>
      <c r="B60" s="19" t="s">
        <v>730</v>
      </c>
      <c r="C60" s="19"/>
      <c r="D60" s="6" t="s">
        <v>800</v>
      </c>
      <c r="E60" s="6" t="s">
        <v>801</v>
      </c>
      <c r="F60" s="6" t="s">
        <v>802</v>
      </c>
      <c r="G60" s="6" t="s">
        <v>803</v>
      </c>
    </row>
    <row r="61" spans="1:7" ht="15" customHeight="1" x14ac:dyDescent="0.15">
      <c r="A61" s="6">
        <v>1</v>
      </c>
      <c r="B61" s="19">
        <v>2</v>
      </c>
      <c r="C61" s="19"/>
      <c r="D61" s="6">
        <v>3</v>
      </c>
      <c r="E61" s="6">
        <v>4</v>
      </c>
      <c r="F61" s="6">
        <v>5</v>
      </c>
      <c r="G61" s="6">
        <v>6</v>
      </c>
    </row>
    <row r="62" spans="1:7" ht="140.1" customHeight="1" x14ac:dyDescent="0.15">
      <c r="A62" s="6" t="s">
        <v>539</v>
      </c>
      <c r="B62" s="20" t="s">
        <v>823</v>
      </c>
      <c r="C62" s="20"/>
      <c r="D62" s="6" t="s">
        <v>443</v>
      </c>
      <c r="E62" s="10">
        <v>1</v>
      </c>
      <c r="F62" s="10">
        <v>72000</v>
      </c>
      <c r="G62" s="10">
        <v>72000</v>
      </c>
    </row>
    <row r="63" spans="1:7" ht="60" customHeight="1" x14ac:dyDescent="0.15">
      <c r="A63" s="6" t="s">
        <v>61</v>
      </c>
      <c r="B63" s="20" t="s">
        <v>824</v>
      </c>
      <c r="C63" s="20"/>
      <c r="D63" s="6" t="s">
        <v>443</v>
      </c>
      <c r="E63" s="10">
        <v>12</v>
      </c>
      <c r="F63" s="10">
        <v>2900</v>
      </c>
      <c r="G63" s="10">
        <v>34800</v>
      </c>
    </row>
    <row r="64" spans="1:7" ht="39.950000000000003" customHeight="1" x14ac:dyDescent="0.15">
      <c r="A64" s="6" t="s">
        <v>73</v>
      </c>
      <c r="B64" s="20" t="s">
        <v>825</v>
      </c>
      <c r="C64" s="20"/>
      <c r="D64" s="6" t="s">
        <v>443</v>
      </c>
      <c r="E64" s="10">
        <v>10</v>
      </c>
      <c r="F64" s="10">
        <v>34000</v>
      </c>
      <c r="G64" s="10">
        <v>340000</v>
      </c>
    </row>
    <row r="65" spans="1:7" ht="39.950000000000003" customHeight="1" x14ac:dyDescent="0.15">
      <c r="A65" s="6" t="s">
        <v>704</v>
      </c>
      <c r="B65" s="20" t="s">
        <v>826</v>
      </c>
      <c r="C65" s="20"/>
      <c r="D65" s="6" t="s">
        <v>443</v>
      </c>
      <c r="E65" s="10">
        <v>12</v>
      </c>
      <c r="F65" s="10">
        <v>18230.212500000001</v>
      </c>
      <c r="G65" s="10">
        <v>218762.55</v>
      </c>
    </row>
    <row r="66" spans="1:7" ht="39.950000000000003" customHeight="1" x14ac:dyDescent="0.15">
      <c r="A66" s="6" t="s">
        <v>705</v>
      </c>
      <c r="B66" s="20" t="s">
        <v>827</v>
      </c>
      <c r="C66" s="20"/>
      <c r="D66" s="6" t="s">
        <v>443</v>
      </c>
      <c r="E66" s="10">
        <v>12</v>
      </c>
      <c r="F66" s="10">
        <v>2458.3841000000002</v>
      </c>
      <c r="G66" s="10">
        <v>29500.61</v>
      </c>
    </row>
    <row r="67" spans="1:7" ht="39.950000000000003" customHeight="1" x14ac:dyDescent="0.15">
      <c r="A67" s="6" t="s">
        <v>708</v>
      </c>
      <c r="B67" s="20" t="s">
        <v>828</v>
      </c>
      <c r="C67" s="20"/>
      <c r="D67" s="6" t="s">
        <v>443</v>
      </c>
      <c r="E67" s="10">
        <v>1</v>
      </c>
      <c r="F67" s="10">
        <v>33600</v>
      </c>
      <c r="G67" s="10">
        <v>33600</v>
      </c>
    </row>
    <row r="68" spans="1:7" ht="39.950000000000003" customHeight="1" x14ac:dyDescent="0.15">
      <c r="A68" s="6" t="s">
        <v>829</v>
      </c>
      <c r="B68" s="20" t="s">
        <v>830</v>
      </c>
      <c r="C68" s="20"/>
      <c r="D68" s="6" t="s">
        <v>443</v>
      </c>
      <c r="E68" s="10">
        <v>4</v>
      </c>
      <c r="F68" s="10">
        <v>6359.21</v>
      </c>
      <c r="G68" s="10">
        <v>25436.84</v>
      </c>
    </row>
    <row r="69" spans="1:7" ht="39.950000000000003" customHeight="1" x14ac:dyDescent="0.15">
      <c r="A69" s="6" t="s">
        <v>709</v>
      </c>
      <c r="B69" s="20" t="s">
        <v>831</v>
      </c>
      <c r="C69" s="20"/>
      <c r="D69" s="6" t="s">
        <v>443</v>
      </c>
      <c r="E69" s="10">
        <v>12</v>
      </c>
      <c r="F69" s="10">
        <v>575</v>
      </c>
      <c r="G69" s="10">
        <v>6900</v>
      </c>
    </row>
    <row r="70" spans="1:7" ht="24.95" customHeight="1" x14ac:dyDescent="0.15">
      <c r="A70" s="28" t="s">
        <v>491</v>
      </c>
      <c r="B70" s="28"/>
      <c r="C70" s="28"/>
      <c r="D70" s="28"/>
      <c r="E70" s="28"/>
      <c r="F70" s="28"/>
      <c r="G70" s="12">
        <f>SUM(G62:G69)</f>
        <v>761000</v>
      </c>
    </row>
    <row r="71" spans="1:7" ht="24.95" customHeight="1" x14ac:dyDescent="0.15"/>
    <row r="72" spans="1:7" ht="20.100000000000001" customHeight="1" x14ac:dyDescent="0.15">
      <c r="A72" s="26" t="s">
        <v>467</v>
      </c>
      <c r="B72" s="26"/>
      <c r="C72" s="27" t="s">
        <v>275</v>
      </c>
      <c r="D72" s="27"/>
      <c r="E72" s="27"/>
      <c r="F72" s="27"/>
      <c r="G72" s="27"/>
    </row>
    <row r="73" spans="1:7" ht="20.100000000000001" customHeight="1" x14ac:dyDescent="0.15">
      <c r="A73" s="26" t="s">
        <v>468</v>
      </c>
      <c r="B73" s="26"/>
      <c r="C73" s="27" t="s">
        <v>688</v>
      </c>
      <c r="D73" s="27"/>
      <c r="E73" s="27"/>
      <c r="F73" s="27"/>
      <c r="G73" s="27"/>
    </row>
    <row r="74" spans="1:7" ht="15" customHeight="1" x14ac:dyDescent="0.15"/>
    <row r="75" spans="1:7" ht="24.95" customHeight="1" x14ac:dyDescent="0.15">
      <c r="A75" s="17" t="s">
        <v>832</v>
      </c>
      <c r="B75" s="17"/>
      <c r="C75" s="17"/>
      <c r="D75" s="17"/>
      <c r="E75" s="17"/>
      <c r="F75" s="17"/>
      <c r="G75" s="17"/>
    </row>
    <row r="76" spans="1:7" ht="15" customHeight="1" x14ac:dyDescent="0.15"/>
    <row r="77" spans="1:7" ht="50.1" customHeight="1" x14ac:dyDescent="0.15">
      <c r="A77" s="6" t="s">
        <v>376</v>
      </c>
      <c r="B77" s="19" t="s">
        <v>730</v>
      </c>
      <c r="C77" s="19"/>
      <c r="D77" s="6" t="s">
        <v>800</v>
      </c>
      <c r="E77" s="6" t="s">
        <v>801</v>
      </c>
      <c r="F77" s="6" t="s">
        <v>802</v>
      </c>
      <c r="G77" s="6" t="s">
        <v>803</v>
      </c>
    </row>
    <row r="78" spans="1:7" ht="15" customHeight="1" x14ac:dyDescent="0.15">
      <c r="A78" s="6">
        <v>1</v>
      </c>
      <c r="B78" s="19">
        <v>2</v>
      </c>
      <c r="C78" s="19"/>
      <c r="D78" s="6">
        <v>3</v>
      </c>
      <c r="E78" s="6">
        <v>4</v>
      </c>
      <c r="F78" s="6">
        <v>5</v>
      </c>
      <c r="G78" s="6">
        <v>6</v>
      </c>
    </row>
    <row r="79" spans="1:7" ht="20.100000000000001" customHeight="1" x14ac:dyDescent="0.15">
      <c r="A79" s="6" t="s">
        <v>833</v>
      </c>
      <c r="B79" s="20" t="s">
        <v>834</v>
      </c>
      <c r="C79" s="20"/>
      <c r="D79" s="6" t="s">
        <v>443</v>
      </c>
      <c r="E79" s="10">
        <v>1</v>
      </c>
      <c r="F79" s="10">
        <v>144936.48000000001</v>
      </c>
      <c r="G79" s="10">
        <v>144936.48000000001</v>
      </c>
    </row>
    <row r="80" spans="1:7" ht="24.95" customHeight="1" x14ac:dyDescent="0.15">
      <c r="A80" s="28" t="s">
        <v>491</v>
      </c>
      <c r="B80" s="28"/>
      <c r="C80" s="28"/>
      <c r="D80" s="28"/>
      <c r="E80" s="28"/>
      <c r="F80" s="28"/>
      <c r="G80" s="12">
        <f>SUM(G79:G79)</f>
        <v>144936.48000000001</v>
      </c>
    </row>
    <row r="81" spans="1:7" ht="24.95" customHeight="1" x14ac:dyDescent="0.15"/>
    <row r="82" spans="1:7" ht="20.100000000000001" customHeight="1" x14ac:dyDescent="0.15">
      <c r="A82" s="26" t="s">
        <v>467</v>
      </c>
      <c r="B82" s="26"/>
      <c r="C82" s="27" t="s">
        <v>275</v>
      </c>
      <c r="D82" s="27"/>
      <c r="E82" s="27"/>
      <c r="F82" s="27"/>
      <c r="G82" s="27"/>
    </row>
    <row r="83" spans="1:7" ht="20.100000000000001" customHeight="1" x14ac:dyDescent="0.15">
      <c r="A83" s="26" t="s">
        <v>468</v>
      </c>
      <c r="B83" s="26"/>
      <c r="C83" s="27" t="s">
        <v>688</v>
      </c>
      <c r="D83" s="27"/>
      <c r="E83" s="27"/>
      <c r="F83" s="27"/>
      <c r="G83" s="27"/>
    </row>
    <row r="84" spans="1:7" ht="15" customHeight="1" x14ac:dyDescent="0.15"/>
    <row r="85" spans="1:7" ht="24.95" customHeight="1" x14ac:dyDescent="0.15">
      <c r="A85" s="17" t="s">
        <v>805</v>
      </c>
      <c r="B85" s="17"/>
      <c r="C85" s="17"/>
      <c r="D85" s="17"/>
      <c r="E85" s="17"/>
      <c r="F85" s="17"/>
      <c r="G85" s="17"/>
    </row>
    <row r="86" spans="1:7" ht="15" customHeight="1" x14ac:dyDescent="0.15"/>
    <row r="87" spans="1:7" ht="50.1" customHeight="1" x14ac:dyDescent="0.15">
      <c r="A87" s="6" t="s">
        <v>376</v>
      </c>
      <c r="B87" s="19" t="s">
        <v>730</v>
      </c>
      <c r="C87" s="19"/>
      <c r="D87" s="6" t="s">
        <v>800</v>
      </c>
      <c r="E87" s="6" t="s">
        <v>801</v>
      </c>
      <c r="F87" s="6" t="s">
        <v>802</v>
      </c>
      <c r="G87" s="6" t="s">
        <v>803</v>
      </c>
    </row>
    <row r="88" spans="1:7" ht="15" customHeight="1" x14ac:dyDescent="0.15">
      <c r="A88" s="6">
        <v>1</v>
      </c>
      <c r="B88" s="19">
        <v>2</v>
      </c>
      <c r="C88" s="19"/>
      <c r="D88" s="6">
        <v>3</v>
      </c>
      <c r="E88" s="6">
        <v>4</v>
      </c>
      <c r="F88" s="6">
        <v>5</v>
      </c>
      <c r="G88" s="6">
        <v>6</v>
      </c>
    </row>
    <row r="89" spans="1:7" ht="24.95" customHeight="1" x14ac:dyDescent="0.15">
      <c r="A89" s="28" t="s">
        <v>491</v>
      </c>
      <c r="B89" s="28"/>
      <c r="C89" s="28"/>
      <c r="D89" s="28"/>
      <c r="E89" s="28"/>
      <c r="F89" s="28"/>
      <c r="G89" s="12"/>
    </row>
    <row r="90" spans="1:7" ht="24.95" customHeight="1" x14ac:dyDescent="0.15"/>
    <row r="91" spans="1:7" ht="20.100000000000001" customHeight="1" x14ac:dyDescent="0.15">
      <c r="A91" s="26" t="s">
        <v>467</v>
      </c>
      <c r="B91" s="26"/>
      <c r="C91" s="27" t="s">
        <v>275</v>
      </c>
      <c r="D91" s="27"/>
      <c r="E91" s="27"/>
      <c r="F91" s="27"/>
      <c r="G91" s="27"/>
    </row>
    <row r="92" spans="1:7" ht="20.100000000000001" customHeight="1" x14ac:dyDescent="0.15">
      <c r="A92" s="26" t="s">
        <v>468</v>
      </c>
      <c r="B92" s="26"/>
      <c r="C92" s="27" t="s">
        <v>688</v>
      </c>
      <c r="D92" s="27"/>
      <c r="E92" s="27"/>
      <c r="F92" s="27"/>
      <c r="G92" s="27"/>
    </row>
    <row r="93" spans="1:7" ht="15" customHeight="1" x14ac:dyDescent="0.15"/>
    <row r="94" spans="1:7" ht="24.95" customHeight="1" x14ac:dyDescent="0.15">
      <c r="A94" s="17" t="s">
        <v>835</v>
      </c>
      <c r="B94" s="17"/>
      <c r="C94" s="17"/>
      <c r="D94" s="17"/>
      <c r="E94" s="17"/>
      <c r="F94" s="17"/>
      <c r="G94" s="17"/>
    </row>
    <row r="95" spans="1:7" ht="15" customHeight="1" x14ac:dyDescent="0.15"/>
    <row r="96" spans="1:7" ht="50.1" customHeight="1" x14ac:dyDescent="0.15">
      <c r="A96" s="6" t="s">
        <v>376</v>
      </c>
      <c r="B96" s="19" t="s">
        <v>730</v>
      </c>
      <c r="C96" s="19"/>
      <c r="D96" s="6" t="s">
        <v>800</v>
      </c>
      <c r="E96" s="6" t="s">
        <v>801</v>
      </c>
      <c r="F96" s="6" t="s">
        <v>802</v>
      </c>
      <c r="G96" s="6" t="s">
        <v>803</v>
      </c>
    </row>
    <row r="97" spans="1:7" ht="15" customHeight="1" x14ac:dyDescent="0.15">
      <c r="A97" s="6">
        <v>1</v>
      </c>
      <c r="B97" s="19">
        <v>2</v>
      </c>
      <c r="C97" s="19"/>
      <c r="D97" s="6">
        <v>3</v>
      </c>
      <c r="E97" s="6">
        <v>4</v>
      </c>
      <c r="F97" s="6">
        <v>5</v>
      </c>
      <c r="G97" s="6">
        <v>6</v>
      </c>
    </row>
    <row r="98" spans="1:7" ht="39.950000000000003" customHeight="1" x14ac:dyDescent="0.15">
      <c r="A98" s="6" t="s">
        <v>656</v>
      </c>
      <c r="B98" s="20" t="s">
        <v>836</v>
      </c>
      <c r="C98" s="20"/>
      <c r="D98" s="6" t="s">
        <v>443</v>
      </c>
      <c r="E98" s="10">
        <v>6</v>
      </c>
      <c r="F98" s="10">
        <v>131713.31659999999</v>
      </c>
      <c r="G98" s="10">
        <v>790279.9</v>
      </c>
    </row>
    <row r="99" spans="1:7" ht="60" customHeight="1" x14ac:dyDescent="0.15">
      <c r="A99" s="6" t="s">
        <v>699</v>
      </c>
      <c r="B99" s="20" t="s">
        <v>837</v>
      </c>
      <c r="C99" s="20"/>
      <c r="D99" s="6" t="s">
        <v>443</v>
      </c>
      <c r="E99" s="10">
        <v>100</v>
      </c>
      <c r="F99" s="10">
        <v>2864</v>
      </c>
      <c r="G99" s="10">
        <v>286400</v>
      </c>
    </row>
    <row r="100" spans="1:7" ht="39.950000000000003" customHeight="1" x14ac:dyDescent="0.15">
      <c r="A100" s="6" t="s">
        <v>725</v>
      </c>
      <c r="B100" s="20" t="s">
        <v>838</v>
      </c>
      <c r="C100" s="20"/>
      <c r="D100" s="6" t="s">
        <v>443</v>
      </c>
      <c r="E100" s="10">
        <v>10</v>
      </c>
      <c r="F100" s="10">
        <v>29200</v>
      </c>
      <c r="G100" s="10">
        <v>292000</v>
      </c>
    </row>
    <row r="101" spans="1:7" ht="20.100000000000001" customHeight="1" x14ac:dyDescent="0.15">
      <c r="A101" s="6" t="s">
        <v>839</v>
      </c>
      <c r="B101" s="20" t="s">
        <v>840</v>
      </c>
      <c r="C101" s="20"/>
      <c r="D101" s="6" t="s">
        <v>443</v>
      </c>
      <c r="E101" s="10">
        <v>1</v>
      </c>
      <c r="F101" s="10">
        <v>2368120.1</v>
      </c>
      <c r="G101" s="10">
        <v>2368120.1</v>
      </c>
    </row>
    <row r="102" spans="1:7" ht="24.95" customHeight="1" x14ac:dyDescent="0.15">
      <c r="A102" s="28" t="s">
        <v>491</v>
      </c>
      <c r="B102" s="28"/>
      <c r="C102" s="28"/>
      <c r="D102" s="28"/>
      <c r="E102" s="28"/>
      <c r="F102" s="28"/>
      <c r="G102" s="12">
        <f>SUM(G98:G101)</f>
        <v>3736800</v>
      </c>
    </row>
    <row r="103" spans="1:7" ht="24.95" customHeight="1" x14ac:dyDescent="0.15"/>
    <row r="104" spans="1:7" ht="20.100000000000001" customHeight="1" x14ac:dyDescent="0.15">
      <c r="A104" s="26" t="s">
        <v>467</v>
      </c>
      <c r="B104" s="26"/>
      <c r="C104" s="27" t="s">
        <v>275</v>
      </c>
      <c r="D104" s="27"/>
      <c r="E104" s="27"/>
      <c r="F104" s="27"/>
      <c r="G104" s="27"/>
    </row>
    <row r="105" spans="1:7" ht="20.100000000000001" customHeight="1" x14ac:dyDescent="0.15">
      <c r="A105" s="26" t="s">
        <v>468</v>
      </c>
      <c r="B105" s="26"/>
      <c r="C105" s="27" t="s">
        <v>688</v>
      </c>
      <c r="D105" s="27"/>
      <c r="E105" s="27"/>
      <c r="F105" s="27"/>
      <c r="G105" s="27"/>
    </row>
    <row r="106" spans="1:7" ht="15" customHeight="1" x14ac:dyDescent="0.15"/>
    <row r="107" spans="1:7" ht="24.95" customHeight="1" x14ac:dyDescent="0.15">
      <c r="A107" s="17" t="s">
        <v>841</v>
      </c>
      <c r="B107" s="17"/>
      <c r="C107" s="17"/>
      <c r="D107" s="17"/>
      <c r="E107" s="17"/>
      <c r="F107" s="17"/>
      <c r="G107" s="17"/>
    </row>
    <row r="108" spans="1:7" ht="15" customHeight="1" x14ac:dyDescent="0.15"/>
    <row r="109" spans="1:7" ht="50.1" customHeight="1" x14ac:dyDescent="0.15">
      <c r="A109" s="6" t="s">
        <v>376</v>
      </c>
      <c r="B109" s="19" t="s">
        <v>730</v>
      </c>
      <c r="C109" s="19"/>
      <c r="D109" s="6" t="s">
        <v>800</v>
      </c>
      <c r="E109" s="6" t="s">
        <v>801</v>
      </c>
      <c r="F109" s="6" t="s">
        <v>802</v>
      </c>
      <c r="G109" s="6" t="s">
        <v>803</v>
      </c>
    </row>
    <row r="110" spans="1:7" ht="15" customHeight="1" x14ac:dyDescent="0.15">
      <c r="A110" s="6">
        <v>1</v>
      </c>
      <c r="B110" s="19">
        <v>2</v>
      </c>
      <c r="C110" s="19"/>
      <c r="D110" s="6">
        <v>3</v>
      </c>
      <c r="E110" s="6">
        <v>4</v>
      </c>
      <c r="F110" s="6">
        <v>5</v>
      </c>
      <c r="G110" s="6">
        <v>6</v>
      </c>
    </row>
    <row r="111" spans="1:7" ht="39.950000000000003" customHeight="1" x14ac:dyDescent="0.15">
      <c r="A111" s="6" t="s">
        <v>495</v>
      </c>
      <c r="B111" s="20" t="s">
        <v>842</v>
      </c>
      <c r="C111" s="20"/>
      <c r="D111" s="6" t="s">
        <v>443</v>
      </c>
      <c r="E111" s="10">
        <v>200</v>
      </c>
      <c r="F111" s="10">
        <v>103.42</v>
      </c>
      <c r="G111" s="10">
        <v>20684</v>
      </c>
    </row>
    <row r="112" spans="1:7" ht="39.950000000000003" customHeight="1" x14ac:dyDescent="0.15">
      <c r="A112" s="6" t="s">
        <v>497</v>
      </c>
      <c r="B112" s="20" t="s">
        <v>842</v>
      </c>
      <c r="C112" s="20"/>
      <c r="D112" s="6" t="s">
        <v>443</v>
      </c>
      <c r="E112" s="10">
        <v>1000</v>
      </c>
      <c r="F112" s="10">
        <v>22.792200000000001</v>
      </c>
      <c r="G112" s="10">
        <v>22792.2</v>
      </c>
    </row>
    <row r="113" spans="1:7" ht="39.950000000000003" customHeight="1" x14ac:dyDescent="0.15">
      <c r="A113" s="6" t="s">
        <v>640</v>
      </c>
      <c r="B113" s="20" t="s">
        <v>843</v>
      </c>
      <c r="C113" s="20"/>
      <c r="D113" s="6" t="s">
        <v>443</v>
      </c>
      <c r="E113" s="10">
        <v>1000</v>
      </c>
      <c r="F113" s="10">
        <v>631.00900000000001</v>
      </c>
      <c r="G113" s="10">
        <v>631009</v>
      </c>
    </row>
    <row r="114" spans="1:7" ht="39.950000000000003" customHeight="1" x14ac:dyDescent="0.15">
      <c r="A114" s="6" t="s">
        <v>652</v>
      </c>
      <c r="B114" s="20" t="s">
        <v>844</v>
      </c>
      <c r="C114" s="20"/>
      <c r="D114" s="6" t="s">
        <v>443</v>
      </c>
      <c r="E114" s="10">
        <v>1000</v>
      </c>
      <c r="F114" s="10">
        <v>80.585499999999996</v>
      </c>
      <c r="G114" s="10">
        <v>80585.5</v>
      </c>
    </row>
    <row r="115" spans="1:7" ht="20.100000000000001" customHeight="1" x14ac:dyDescent="0.15">
      <c r="A115" s="6" t="s">
        <v>845</v>
      </c>
      <c r="B115" s="20" t="s">
        <v>846</v>
      </c>
      <c r="C115" s="20"/>
      <c r="D115" s="6" t="s">
        <v>443</v>
      </c>
      <c r="E115" s="10">
        <v>1000</v>
      </c>
      <c r="F115" s="10">
        <v>7.4</v>
      </c>
      <c r="G115" s="10">
        <v>7400</v>
      </c>
    </row>
    <row r="116" spans="1:7" ht="20.100000000000001" customHeight="1" x14ac:dyDescent="0.15">
      <c r="A116" s="6" t="s">
        <v>847</v>
      </c>
      <c r="B116" s="20" t="s">
        <v>848</v>
      </c>
      <c r="C116" s="20"/>
      <c r="D116" s="6" t="s">
        <v>443</v>
      </c>
      <c r="E116" s="10">
        <v>1000</v>
      </c>
      <c r="F116" s="10">
        <v>537.79476</v>
      </c>
      <c r="G116" s="10">
        <v>537794.76</v>
      </c>
    </row>
    <row r="117" spans="1:7" ht="39.950000000000003" customHeight="1" x14ac:dyDescent="0.15">
      <c r="A117" s="6" t="s">
        <v>849</v>
      </c>
      <c r="B117" s="20" t="s">
        <v>850</v>
      </c>
      <c r="C117" s="20"/>
      <c r="D117" s="6" t="s">
        <v>820</v>
      </c>
      <c r="E117" s="10">
        <v>412</v>
      </c>
      <c r="F117" s="10">
        <v>79</v>
      </c>
      <c r="G117" s="10">
        <v>32548</v>
      </c>
    </row>
    <row r="118" spans="1:7" ht="39.950000000000003" customHeight="1" x14ac:dyDescent="0.15">
      <c r="A118" s="6" t="s">
        <v>849</v>
      </c>
      <c r="B118" s="20" t="s">
        <v>850</v>
      </c>
      <c r="C118" s="20"/>
      <c r="D118" s="6" t="s">
        <v>820</v>
      </c>
      <c r="E118" s="10">
        <v>350</v>
      </c>
      <c r="F118" s="10">
        <v>50</v>
      </c>
      <c r="G118" s="10">
        <v>17500</v>
      </c>
    </row>
    <row r="119" spans="1:7" ht="39.950000000000003" customHeight="1" x14ac:dyDescent="0.15">
      <c r="A119" s="6" t="s">
        <v>851</v>
      </c>
      <c r="B119" s="20" t="s">
        <v>852</v>
      </c>
      <c r="C119" s="20"/>
      <c r="D119" s="6" t="s">
        <v>820</v>
      </c>
      <c r="E119" s="10">
        <v>1</v>
      </c>
      <c r="F119" s="10">
        <v>1984736.16</v>
      </c>
      <c r="G119" s="10">
        <v>1984736.16</v>
      </c>
    </row>
    <row r="120" spans="1:7" ht="24.95" customHeight="1" x14ac:dyDescent="0.15">
      <c r="A120" s="28" t="s">
        <v>491</v>
      </c>
      <c r="B120" s="28"/>
      <c r="C120" s="28"/>
      <c r="D120" s="28"/>
      <c r="E120" s="28"/>
      <c r="F120" s="28"/>
      <c r="G120" s="12">
        <f>SUM(G111:G119)</f>
        <v>3335049.62</v>
      </c>
    </row>
    <row r="121" spans="1:7" ht="24.95" customHeight="1" x14ac:dyDescent="0.15"/>
    <row r="122" spans="1:7" ht="20.100000000000001" customHeight="1" x14ac:dyDescent="0.15">
      <c r="A122" s="26" t="s">
        <v>467</v>
      </c>
      <c r="B122" s="26"/>
      <c r="C122" s="27" t="s">
        <v>275</v>
      </c>
      <c r="D122" s="27"/>
      <c r="E122" s="27"/>
      <c r="F122" s="27"/>
      <c r="G122" s="27"/>
    </row>
    <row r="123" spans="1:7" ht="20.100000000000001" customHeight="1" x14ac:dyDescent="0.15">
      <c r="A123" s="26" t="s">
        <v>468</v>
      </c>
      <c r="B123" s="26"/>
      <c r="C123" s="27" t="s">
        <v>688</v>
      </c>
      <c r="D123" s="27"/>
      <c r="E123" s="27"/>
      <c r="F123" s="27"/>
      <c r="G123" s="27"/>
    </row>
    <row r="124" spans="1:7" ht="15" customHeight="1" x14ac:dyDescent="0.15"/>
    <row r="125" spans="1:7" ht="24.95" customHeight="1" x14ac:dyDescent="0.15">
      <c r="A125" s="17" t="s">
        <v>853</v>
      </c>
      <c r="B125" s="17"/>
      <c r="C125" s="17"/>
      <c r="D125" s="17"/>
      <c r="E125" s="17"/>
      <c r="F125" s="17"/>
      <c r="G125" s="17"/>
    </row>
    <row r="126" spans="1:7" ht="15" customHeight="1" x14ac:dyDescent="0.15"/>
    <row r="127" spans="1:7" ht="50.1" customHeight="1" x14ac:dyDescent="0.15">
      <c r="A127" s="6" t="s">
        <v>376</v>
      </c>
      <c r="B127" s="19" t="s">
        <v>730</v>
      </c>
      <c r="C127" s="19"/>
      <c r="D127" s="6" t="s">
        <v>800</v>
      </c>
      <c r="E127" s="6" t="s">
        <v>801</v>
      </c>
      <c r="F127" s="6" t="s">
        <v>802</v>
      </c>
      <c r="G127" s="6" t="s">
        <v>803</v>
      </c>
    </row>
    <row r="128" spans="1:7" ht="15" customHeight="1" x14ac:dyDescent="0.15">
      <c r="A128" s="6">
        <v>1</v>
      </c>
      <c r="B128" s="19">
        <v>2</v>
      </c>
      <c r="C128" s="19"/>
      <c r="D128" s="6">
        <v>3</v>
      </c>
      <c r="E128" s="6">
        <v>4</v>
      </c>
      <c r="F128" s="6">
        <v>5</v>
      </c>
      <c r="G128" s="6">
        <v>6</v>
      </c>
    </row>
    <row r="129" spans="1:7" ht="39.950000000000003" customHeight="1" x14ac:dyDescent="0.15">
      <c r="A129" s="6" t="s">
        <v>721</v>
      </c>
      <c r="B129" s="20" t="s">
        <v>854</v>
      </c>
      <c r="C129" s="20"/>
      <c r="D129" s="6" t="s">
        <v>443</v>
      </c>
      <c r="E129" s="10">
        <v>10924.6</v>
      </c>
      <c r="F129" s="10">
        <v>50</v>
      </c>
      <c r="G129" s="10">
        <v>546230</v>
      </c>
    </row>
    <row r="130" spans="1:7" ht="39.950000000000003" customHeight="1" x14ac:dyDescent="0.15">
      <c r="A130" s="6" t="s">
        <v>855</v>
      </c>
      <c r="B130" s="20" t="s">
        <v>856</v>
      </c>
      <c r="C130" s="20"/>
      <c r="D130" s="6" t="s">
        <v>443</v>
      </c>
      <c r="E130" s="10">
        <v>649</v>
      </c>
      <c r="F130" s="10">
        <v>52</v>
      </c>
      <c r="G130" s="10">
        <v>33748</v>
      </c>
    </row>
    <row r="131" spans="1:7" ht="39.950000000000003" customHeight="1" x14ac:dyDescent="0.15">
      <c r="A131" s="6" t="s">
        <v>857</v>
      </c>
      <c r="B131" s="20" t="s">
        <v>858</v>
      </c>
      <c r="C131" s="20"/>
      <c r="D131" s="6" t="s">
        <v>443</v>
      </c>
      <c r="E131" s="10">
        <v>46.384599999999999</v>
      </c>
      <c r="F131" s="10">
        <v>52</v>
      </c>
      <c r="G131" s="10">
        <v>2412</v>
      </c>
    </row>
    <row r="132" spans="1:7" ht="39.950000000000003" customHeight="1" x14ac:dyDescent="0.15">
      <c r="A132" s="6" t="s">
        <v>859</v>
      </c>
      <c r="B132" s="20" t="s">
        <v>860</v>
      </c>
      <c r="C132" s="20"/>
      <c r="D132" s="6" t="s">
        <v>443</v>
      </c>
      <c r="E132" s="10">
        <v>1</v>
      </c>
      <c r="F132" s="10">
        <v>602870</v>
      </c>
      <c r="G132" s="10">
        <v>602870</v>
      </c>
    </row>
    <row r="133" spans="1:7" ht="24.95" customHeight="1" x14ac:dyDescent="0.15">
      <c r="A133" s="28" t="s">
        <v>491</v>
      </c>
      <c r="B133" s="28"/>
      <c r="C133" s="28"/>
      <c r="D133" s="28"/>
      <c r="E133" s="28"/>
      <c r="F133" s="28"/>
      <c r="G133" s="12">
        <f>SUM(G129:G132)</f>
        <v>1185260</v>
      </c>
    </row>
    <row r="134" spans="1:7" ht="24.95" customHeight="1" x14ac:dyDescent="0.15"/>
    <row r="135" spans="1:7" ht="20.100000000000001" customHeight="1" x14ac:dyDescent="0.15">
      <c r="A135" s="26" t="s">
        <v>467</v>
      </c>
      <c r="B135" s="26"/>
      <c r="C135" s="27" t="s">
        <v>275</v>
      </c>
      <c r="D135" s="27"/>
      <c r="E135" s="27"/>
      <c r="F135" s="27"/>
      <c r="G135" s="27"/>
    </row>
    <row r="136" spans="1:7" ht="20.100000000000001" customHeight="1" x14ac:dyDescent="0.15">
      <c r="A136" s="26" t="s">
        <v>468</v>
      </c>
      <c r="B136" s="26"/>
      <c r="C136" s="27" t="s">
        <v>688</v>
      </c>
      <c r="D136" s="27"/>
      <c r="E136" s="27"/>
      <c r="F136" s="27"/>
      <c r="G136" s="27"/>
    </row>
    <row r="137" spans="1:7" ht="15" customHeight="1" x14ac:dyDescent="0.15"/>
    <row r="138" spans="1:7" ht="24.95" customHeight="1" x14ac:dyDescent="0.15">
      <c r="A138" s="17" t="s">
        <v>805</v>
      </c>
      <c r="B138" s="17"/>
      <c r="C138" s="17"/>
      <c r="D138" s="17"/>
      <c r="E138" s="17"/>
      <c r="F138" s="17"/>
      <c r="G138" s="17"/>
    </row>
    <row r="139" spans="1:7" ht="15" customHeight="1" x14ac:dyDescent="0.15"/>
    <row r="140" spans="1:7" ht="50.1" customHeight="1" x14ac:dyDescent="0.15">
      <c r="A140" s="6" t="s">
        <v>376</v>
      </c>
      <c r="B140" s="19" t="s">
        <v>730</v>
      </c>
      <c r="C140" s="19"/>
      <c r="D140" s="6" t="s">
        <v>800</v>
      </c>
      <c r="E140" s="6" t="s">
        <v>801</v>
      </c>
      <c r="F140" s="6" t="s">
        <v>802</v>
      </c>
      <c r="G140" s="6" t="s">
        <v>803</v>
      </c>
    </row>
    <row r="141" spans="1:7" ht="15" customHeight="1" x14ac:dyDescent="0.15">
      <c r="A141" s="6">
        <v>1</v>
      </c>
      <c r="B141" s="19">
        <v>2</v>
      </c>
      <c r="C141" s="19"/>
      <c r="D141" s="6">
        <v>3</v>
      </c>
      <c r="E141" s="6">
        <v>4</v>
      </c>
      <c r="F141" s="6">
        <v>5</v>
      </c>
      <c r="G141" s="6">
        <v>6</v>
      </c>
    </row>
    <row r="142" spans="1:7" ht="24.95" customHeight="1" x14ac:dyDescent="0.15">
      <c r="A142" s="28" t="s">
        <v>491</v>
      </c>
      <c r="B142" s="28"/>
      <c r="C142" s="28"/>
      <c r="D142" s="28"/>
      <c r="E142" s="28"/>
      <c r="F142" s="28"/>
      <c r="G142" s="12"/>
    </row>
    <row r="143" spans="1:7" ht="24.95" customHeight="1" x14ac:dyDescent="0.15"/>
    <row r="144" spans="1:7" ht="20.100000000000001" customHeight="1" x14ac:dyDescent="0.15">
      <c r="A144" s="26" t="s">
        <v>467</v>
      </c>
      <c r="B144" s="26"/>
      <c r="C144" s="27" t="s">
        <v>275</v>
      </c>
      <c r="D144" s="27"/>
      <c r="E144" s="27"/>
      <c r="F144" s="27"/>
      <c r="G144" s="27"/>
    </row>
    <row r="145" spans="1:7" ht="20.100000000000001" customHeight="1" x14ac:dyDescent="0.15">
      <c r="A145" s="26" t="s">
        <v>468</v>
      </c>
      <c r="B145" s="26"/>
      <c r="C145" s="27" t="s">
        <v>688</v>
      </c>
      <c r="D145" s="27"/>
      <c r="E145" s="27"/>
      <c r="F145" s="27"/>
      <c r="G145" s="27"/>
    </row>
    <row r="146" spans="1:7" ht="15" customHeight="1" x14ac:dyDescent="0.15"/>
    <row r="147" spans="1:7" ht="24.95" customHeight="1" x14ac:dyDescent="0.15">
      <c r="A147" s="17" t="s">
        <v>861</v>
      </c>
      <c r="B147" s="17"/>
      <c r="C147" s="17"/>
      <c r="D147" s="17"/>
      <c r="E147" s="17"/>
      <c r="F147" s="17"/>
      <c r="G147" s="17"/>
    </row>
    <row r="148" spans="1:7" ht="15" customHeight="1" x14ac:dyDescent="0.15"/>
    <row r="149" spans="1:7" ht="50.1" customHeight="1" x14ac:dyDescent="0.15">
      <c r="A149" s="6" t="s">
        <v>376</v>
      </c>
      <c r="B149" s="19" t="s">
        <v>730</v>
      </c>
      <c r="C149" s="19"/>
      <c r="D149" s="6" t="s">
        <v>800</v>
      </c>
      <c r="E149" s="6" t="s">
        <v>801</v>
      </c>
      <c r="F149" s="6" t="s">
        <v>802</v>
      </c>
      <c r="G149" s="6" t="s">
        <v>803</v>
      </c>
    </row>
    <row r="150" spans="1:7" ht="15" customHeight="1" x14ac:dyDescent="0.15">
      <c r="A150" s="6">
        <v>1</v>
      </c>
      <c r="B150" s="19">
        <v>2</v>
      </c>
      <c r="C150" s="19"/>
      <c r="D150" s="6">
        <v>3</v>
      </c>
      <c r="E150" s="6">
        <v>4</v>
      </c>
      <c r="F150" s="6">
        <v>5</v>
      </c>
      <c r="G150" s="6">
        <v>6</v>
      </c>
    </row>
    <row r="151" spans="1:7" ht="39.950000000000003" customHeight="1" x14ac:dyDescent="0.15">
      <c r="A151" s="6" t="s">
        <v>531</v>
      </c>
      <c r="B151" s="20" t="s">
        <v>862</v>
      </c>
      <c r="C151" s="20"/>
      <c r="D151" s="6" t="s">
        <v>443</v>
      </c>
      <c r="E151" s="10">
        <v>250</v>
      </c>
      <c r="F151" s="10">
        <v>42.42</v>
      </c>
      <c r="G151" s="10">
        <v>10605</v>
      </c>
    </row>
    <row r="152" spans="1:7" ht="39.950000000000003" customHeight="1" x14ac:dyDescent="0.15">
      <c r="A152" s="6" t="s">
        <v>728</v>
      </c>
      <c r="B152" s="20" t="s">
        <v>863</v>
      </c>
      <c r="C152" s="20"/>
      <c r="D152" s="6" t="s">
        <v>443</v>
      </c>
      <c r="E152" s="10">
        <v>1000</v>
      </c>
      <c r="F152" s="10">
        <v>367.00900000000001</v>
      </c>
      <c r="G152" s="10">
        <v>367009</v>
      </c>
    </row>
    <row r="153" spans="1:7" ht="60" customHeight="1" x14ac:dyDescent="0.15">
      <c r="A153" s="6" t="s">
        <v>489</v>
      </c>
      <c r="B153" s="20" t="s">
        <v>864</v>
      </c>
      <c r="C153" s="20"/>
      <c r="D153" s="6" t="s">
        <v>443</v>
      </c>
      <c r="E153" s="10">
        <v>100</v>
      </c>
      <c r="F153" s="10">
        <v>464.28559999999999</v>
      </c>
      <c r="G153" s="10">
        <v>46428.56</v>
      </c>
    </row>
    <row r="154" spans="1:7" ht="39.950000000000003" customHeight="1" x14ac:dyDescent="0.15">
      <c r="A154" s="6" t="s">
        <v>865</v>
      </c>
      <c r="B154" s="20" t="s">
        <v>866</v>
      </c>
      <c r="C154" s="20"/>
      <c r="D154" s="6" t="s">
        <v>443</v>
      </c>
      <c r="E154" s="10">
        <v>100</v>
      </c>
      <c r="F154" s="10">
        <v>19032.793600000001</v>
      </c>
      <c r="G154" s="10">
        <v>1903279.36</v>
      </c>
    </row>
    <row r="155" spans="1:7" ht="39.950000000000003" customHeight="1" x14ac:dyDescent="0.15">
      <c r="A155" s="6" t="s">
        <v>851</v>
      </c>
      <c r="B155" s="20" t="s">
        <v>867</v>
      </c>
      <c r="C155" s="20"/>
      <c r="D155" s="6" t="s">
        <v>820</v>
      </c>
      <c r="E155" s="10">
        <v>1</v>
      </c>
      <c r="F155" s="10">
        <v>51480</v>
      </c>
      <c r="G155" s="10">
        <v>51480</v>
      </c>
    </row>
    <row r="156" spans="1:7" ht="24.95" customHeight="1" x14ac:dyDescent="0.15">
      <c r="A156" s="28" t="s">
        <v>491</v>
      </c>
      <c r="B156" s="28"/>
      <c r="C156" s="28"/>
      <c r="D156" s="28"/>
      <c r="E156" s="28"/>
      <c r="F156" s="28"/>
      <c r="G156" s="12">
        <f>SUM(G151:G155)</f>
        <v>2378801.92</v>
      </c>
    </row>
    <row r="157" spans="1:7" ht="24.95" customHeight="1" x14ac:dyDescent="0.15"/>
    <row r="158" spans="1:7" ht="20.100000000000001" customHeight="1" x14ac:dyDescent="0.15">
      <c r="A158" s="26" t="s">
        <v>467</v>
      </c>
      <c r="B158" s="26"/>
      <c r="C158" s="27" t="s">
        <v>275</v>
      </c>
      <c r="D158" s="27"/>
      <c r="E158" s="27"/>
      <c r="F158" s="27"/>
      <c r="G158" s="27"/>
    </row>
    <row r="159" spans="1:7" ht="20.100000000000001" customHeight="1" x14ac:dyDescent="0.15">
      <c r="A159" s="26" t="s">
        <v>468</v>
      </c>
      <c r="B159" s="26"/>
      <c r="C159" s="27" t="s">
        <v>492</v>
      </c>
      <c r="D159" s="27"/>
      <c r="E159" s="27"/>
      <c r="F159" s="27"/>
      <c r="G159" s="27"/>
    </row>
    <row r="160" spans="1:7" ht="15" customHeight="1" x14ac:dyDescent="0.15"/>
    <row r="161" spans="1:7" ht="24.95" customHeight="1" x14ac:dyDescent="0.15">
      <c r="A161" s="17" t="s">
        <v>868</v>
      </c>
      <c r="B161" s="17"/>
      <c r="C161" s="17"/>
      <c r="D161" s="17"/>
      <c r="E161" s="17"/>
      <c r="F161" s="17"/>
      <c r="G161" s="17"/>
    </row>
    <row r="162" spans="1:7" ht="15" customHeight="1" x14ac:dyDescent="0.15"/>
    <row r="163" spans="1:7" ht="50.1" customHeight="1" x14ac:dyDescent="0.15">
      <c r="A163" s="6" t="s">
        <v>376</v>
      </c>
      <c r="B163" s="19" t="s">
        <v>730</v>
      </c>
      <c r="C163" s="19"/>
      <c r="D163" s="6" t="s">
        <v>800</v>
      </c>
      <c r="E163" s="6" t="s">
        <v>801</v>
      </c>
      <c r="F163" s="6" t="s">
        <v>802</v>
      </c>
      <c r="G163" s="6" t="s">
        <v>803</v>
      </c>
    </row>
    <row r="164" spans="1:7" ht="15" customHeight="1" x14ac:dyDescent="0.15">
      <c r="A164" s="6">
        <v>1</v>
      </c>
      <c r="B164" s="19">
        <v>2</v>
      </c>
      <c r="C164" s="19"/>
      <c r="D164" s="6">
        <v>3</v>
      </c>
      <c r="E164" s="6">
        <v>4</v>
      </c>
      <c r="F164" s="6">
        <v>5</v>
      </c>
      <c r="G164" s="6">
        <v>6</v>
      </c>
    </row>
    <row r="165" spans="1:7" ht="39.950000000000003" customHeight="1" x14ac:dyDescent="0.15">
      <c r="A165" s="6" t="s">
        <v>480</v>
      </c>
      <c r="B165" s="20" t="s">
        <v>869</v>
      </c>
      <c r="C165" s="20"/>
      <c r="D165" s="6" t="s">
        <v>443</v>
      </c>
      <c r="E165" s="10">
        <v>12</v>
      </c>
      <c r="F165" s="10">
        <v>16.666665999999999</v>
      </c>
      <c r="G165" s="10">
        <v>200</v>
      </c>
    </row>
    <row r="166" spans="1:7" ht="39.950000000000003" customHeight="1" x14ac:dyDescent="0.15">
      <c r="A166" s="6" t="s">
        <v>485</v>
      </c>
      <c r="B166" s="20" t="s">
        <v>870</v>
      </c>
      <c r="C166" s="20"/>
      <c r="D166" s="6" t="s">
        <v>443</v>
      </c>
      <c r="E166" s="10">
        <v>12</v>
      </c>
      <c r="F166" s="10">
        <v>1500</v>
      </c>
      <c r="G166" s="10">
        <v>18000</v>
      </c>
    </row>
    <row r="167" spans="1:7" ht="39.950000000000003" customHeight="1" x14ac:dyDescent="0.15">
      <c r="A167" s="6" t="s">
        <v>520</v>
      </c>
      <c r="B167" s="20" t="s">
        <v>871</v>
      </c>
      <c r="C167" s="20"/>
      <c r="D167" s="6" t="s">
        <v>443</v>
      </c>
      <c r="E167" s="10">
        <v>12</v>
      </c>
      <c r="F167" s="10">
        <v>4416.6665999999996</v>
      </c>
      <c r="G167" s="10">
        <v>53000</v>
      </c>
    </row>
    <row r="168" spans="1:7" ht="20.100000000000001" customHeight="1" x14ac:dyDescent="0.15">
      <c r="A168" s="6" t="s">
        <v>529</v>
      </c>
      <c r="B168" s="20" t="s">
        <v>872</v>
      </c>
      <c r="C168" s="20"/>
      <c r="D168" s="6" t="s">
        <v>443</v>
      </c>
      <c r="E168" s="10">
        <v>12</v>
      </c>
      <c r="F168" s="10">
        <v>5416.6665999999996</v>
      </c>
      <c r="G168" s="10">
        <v>65000</v>
      </c>
    </row>
    <row r="169" spans="1:7" ht="39.950000000000003" customHeight="1" x14ac:dyDescent="0.15">
      <c r="A169" s="6" t="s">
        <v>533</v>
      </c>
      <c r="B169" s="20" t="s">
        <v>873</v>
      </c>
      <c r="C169" s="20"/>
      <c r="D169" s="6" t="s">
        <v>443</v>
      </c>
      <c r="E169" s="10">
        <v>12</v>
      </c>
      <c r="F169" s="10">
        <v>5500</v>
      </c>
      <c r="G169" s="10">
        <v>66000</v>
      </c>
    </row>
    <row r="170" spans="1:7" ht="39.950000000000003" customHeight="1" x14ac:dyDescent="0.15">
      <c r="A170" s="6" t="s">
        <v>548</v>
      </c>
      <c r="B170" s="20" t="s">
        <v>874</v>
      </c>
      <c r="C170" s="20"/>
      <c r="D170" s="6" t="s">
        <v>443</v>
      </c>
      <c r="E170" s="10">
        <v>12</v>
      </c>
      <c r="F170" s="10">
        <v>7500</v>
      </c>
      <c r="G170" s="10">
        <v>90000</v>
      </c>
    </row>
    <row r="171" spans="1:7" ht="39.950000000000003" customHeight="1" x14ac:dyDescent="0.15">
      <c r="A171" s="6" t="s">
        <v>553</v>
      </c>
      <c r="B171" s="20" t="s">
        <v>875</v>
      </c>
      <c r="C171" s="20"/>
      <c r="D171" s="6" t="s">
        <v>443</v>
      </c>
      <c r="E171" s="10">
        <v>12</v>
      </c>
      <c r="F171" s="10">
        <v>7916.6665999999996</v>
      </c>
      <c r="G171" s="10">
        <v>95000</v>
      </c>
    </row>
    <row r="172" spans="1:7" ht="39.950000000000003" customHeight="1" x14ac:dyDescent="0.15">
      <c r="A172" s="6" t="s">
        <v>556</v>
      </c>
      <c r="B172" s="20" t="s">
        <v>876</v>
      </c>
      <c r="C172" s="20"/>
      <c r="D172" s="6" t="s">
        <v>443</v>
      </c>
      <c r="E172" s="10">
        <v>12</v>
      </c>
      <c r="F172" s="10">
        <v>8158.3333000000002</v>
      </c>
      <c r="G172" s="10">
        <v>97900</v>
      </c>
    </row>
    <row r="173" spans="1:7" ht="20.100000000000001" customHeight="1" x14ac:dyDescent="0.15">
      <c r="A173" s="6" t="s">
        <v>557</v>
      </c>
      <c r="B173" s="20" t="s">
        <v>872</v>
      </c>
      <c r="C173" s="20"/>
      <c r="D173" s="6" t="s">
        <v>443</v>
      </c>
      <c r="E173" s="10">
        <v>12</v>
      </c>
      <c r="F173" s="10">
        <v>8250</v>
      </c>
      <c r="G173" s="10">
        <v>99000</v>
      </c>
    </row>
    <row r="174" spans="1:7" ht="39.950000000000003" customHeight="1" x14ac:dyDescent="0.15">
      <c r="A174" s="6" t="s">
        <v>573</v>
      </c>
      <c r="B174" s="20" t="s">
        <v>871</v>
      </c>
      <c r="C174" s="20"/>
      <c r="D174" s="6" t="s">
        <v>443</v>
      </c>
      <c r="E174" s="10">
        <v>12</v>
      </c>
      <c r="F174" s="10">
        <v>10750</v>
      </c>
      <c r="G174" s="10">
        <v>129000</v>
      </c>
    </row>
    <row r="175" spans="1:7" ht="39.950000000000003" customHeight="1" x14ac:dyDescent="0.15">
      <c r="A175" s="6" t="s">
        <v>575</v>
      </c>
      <c r="B175" s="20" t="s">
        <v>877</v>
      </c>
      <c r="C175" s="20"/>
      <c r="D175" s="6" t="s">
        <v>443</v>
      </c>
      <c r="E175" s="10">
        <v>12</v>
      </c>
      <c r="F175" s="10">
        <v>12000</v>
      </c>
      <c r="G175" s="10">
        <v>144000</v>
      </c>
    </row>
    <row r="176" spans="1:7" ht="39.950000000000003" customHeight="1" x14ac:dyDescent="0.15">
      <c r="A176" s="6" t="s">
        <v>585</v>
      </c>
      <c r="B176" s="20" t="s">
        <v>878</v>
      </c>
      <c r="C176" s="20"/>
      <c r="D176" s="6" t="s">
        <v>443</v>
      </c>
      <c r="E176" s="10">
        <v>12</v>
      </c>
      <c r="F176" s="10">
        <v>15900</v>
      </c>
      <c r="G176" s="10">
        <v>190800</v>
      </c>
    </row>
    <row r="177" spans="1:7" ht="39.950000000000003" customHeight="1" x14ac:dyDescent="0.15">
      <c r="A177" s="6" t="s">
        <v>613</v>
      </c>
      <c r="B177" s="20" t="s">
        <v>879</v>
      </c>
      <c r="C177" s="20"/>
      <c r="D177" s="6" t="s">
        <v>443</v>
      </c>
      <c r="E177" s="10">
        <v>12</v>
      </c>
      <c r="F177" s="10">
        <v>23333.333299999998</v>
      </c>
      <c r="G177" s="10">
        <v>280000</v>
      </c>
    </row>
    <row r="178" spans="1:7" ht="39.950000000000003" customHeight="1" x14ac:dyDescent="0.15">
      <c r="A178" s="6" t="s">
        <v>615</v>
      </c>
      <c r="B178" s="20" t="s">
        <v>873</v>
      </c>
      <c r="C178" s="20"/>
      <c r="D178" s="6" t="s">
        <v>443</v>
      </c>
      <c r="E178" s="10">
        <v>12</v>
      </c>
      <c r="F178" s="10">
        <v>24750</v>
      </c>
      <c r="G178" s="10">
        <v>297000</v>
      </c>
    </row>
    <row r="179" spans="1:7" ht="39.950000000000003" customHeight="1" x14ac:dyDescent="0.15">
      <c r="A179" s="6" t="s">
        <v>880</v>
      </c>
      <c r="B179" s="20" t="s">
        <v>881</v>
      </c>
      <c r="C179" s="20"/>
      <c r="D179" s="6" t="s">
        <v>820</v>
      </c>
      <c r="E179" s="10">
        <v>1</v>
      </c>
      <c r="F179" s="10">
        <v>170000</v>
      </c>
      <c r="G179" s="10">
        <v>170000</v>
      </c>
    </row>
    <row r="180" spans="1:7" ht="39.950000000000003" customHeight="1" x14ac:dyDescent="0.15">
      <c r="A180" s="6" t="s">
        <v>882</v>
      </c>
      <c r="B180" s="20" t="s">
        <v>881</v>
      </c>
      <c r="C180" s="20"/>
      <c r="D180" s="6" t="s">
        <v>820</v>
      </c>
      <c r="E180" s="10">
        <v>1</v>
      </c>
      <c r="F180" s="10">
        <v>40000</v>
      </c>
      <c r="G180" s="10">
        <v>40000</v>
      </c>
    </row>
    <row r="181" spans="1:7" ht="39.950000000000003" customHeight="1" x14ac:dyDescent="0.15">
      <c r="A181" s="6" t="s">
        <v>883</v>
      </c>
      <c r="B181" s="20" t="s">
        <v>884</v>
      </c>
      <c r="C181" s="20"/>
      <c r="D181" s="6" t="s">
        <v>820</v>
      </c>
      <c r="E181" s="10">
        <v>1</v>
      </c>
      <c r="F181" s="10">
        <v>104000</v>
      </c>
      <c r="G181" s="10">
        <v>104000</v>
      </c>
    </row>
    <row r="182" spans="1:7" ht="39.950000000000003" customHeight="1" x14ac:dyDescent="0.15">
      <c r="A182" s="6" t="s">
        <v>885</v>
      </c>
      <c r="B182" s="20" t="s">
        <v>881</v>
      </c>
      <c r="C182" s="20"/>
      <c r="D182" s="6" t="s">
        <v>820</v>
      </c>
      <c r="E182" s="10">
        <v>1</v>
      </c>
      <c r="F182" s="10">
        <v>160000</v>
      </c>
      <c r="G182" s="10">
        <v>160000</v>
      </c>
    </row>
    <row r="183" spans="1:7" ht="39.950000000000003" customHeight="1" x14ac:dyDescent="0.15">
      <c r="A183" s="6" t="s">
        <v>886</v>
      </c>
      <c r="B183" s="20" t="s">
        <v>881</v>
      </c>
      <c r="C183" s="20"/>
      <c r="D183" s="6" t="s">
        <v>820</v>
      </c>
      <c r="E183" s="10">
        <v>1</v>
      </c>
      <c r="F183" s="10">
        <v>40000</v>
      </c>
      <c r="G183" s="10">
        <v>40000</v>
      </c>
    </row>
    <row r="184" spans="1:7" ht="39.950000000000003" customHeight="1" x14ac:dyDescent="0.15">
      <c r="A184" s="6" t="s">
        <v>887</v>
      </c>
      <c r="B184" s="20" t="s">
        <v>888</v>
      </c>
      <c r="C184" s="20"/>
      <c r="D184" s="6" t="s">
        <v>820</v>
      </c>
      <c r="E184" s="10">
        <v>12</v>
      </c>
      <c r="F184" s="10">
        <v>8300</v>
      </c>
      <c r="G184" s="10">
        <v>99600</v>
      </c>
    </row>
    <row r="185" spans="1:7" ht="39.950000000000003" customHeight="1" x14ac:dyDescent="0.15">
      <c r="A185" s="6" t="s">
        <v>889</v>
      </c>
      <c r="B185" s="20" t="s">
        <v>881</v>
      </c>
      <c r="C185" s="20"/>
      <c r="D185" s="6" t="s">
        <v>820</v>
      </c>
      <c r="E185" s="10">
        <v>1</v>
      </c>
      <c r="F185" s="10">
        <v>10000</v>
      </c>
      <c r="G185" s="10">
        <v>10000</v>
      </c>
    </row>
    <row r="186" spans="1:7" ht="39.950000000000003" customHeight="1" x14ac:dyDescent="0.15">
      <c r="A186" s="6" t="s">
        <v>341</v>
      </c>
      <c r="B186" s="20" t="s">
        <v>881</v>
      </c>
      <c r="C186" s="20"/>
      <c r="D186" s="6" t="s">
        <v>820</v>
      </c>
      <c r="E186" s="10">
        <v>1</v>
      </c>
      <c r="F186" s="10">
        <v>1500</v>
      </c>
      <c r="G186" s="10">
        <v>1500</v>
      </c>
    </row>
    <row r="187" spans="1:7" ht="24.95" customHeight="1" x14ac:dyDescent="0.15">
      <c r="A187" s="28" t="s">
        <v>491</v>
      </c>
      <c r="B187" s="28"/>
      <c r="C187" s="28"/>
      <c r="D187" s="28"/>
      <c r="E187" s="28"/>
      <c r="F187" s="28"/>
      <c r="G187" s="12">
        <f>SUM(G165:G186)</f>
        <v>2250000</v>
      </c>
    </row>
    <row r="188" spans="1:7" ht="24.95" customHeight="1" x14ac:dyDescent="0.15"/>
    <row r="189" spans="1:7" ht="20.100000000000001" customHeight="1" x14ac:dyDescent="0.15">
      <c r="A189" s="26" t="s">
        <v>467</v>
      </c>
      <c r="B189" s="26"/>
      <c r="C189" s="27" t="s">
        <v>275</v>
      </c>
      <c r="D189" s="27"/>
      <c r="E189" s="27"/>
      <c r="F189" s="27"/>
      <c r="G189" s="27"/>
    </row>
    <row r="190" spans="1:7" ht="20.100000000000001" customHeight="1" x14ac:dyDescent="0.15">
      <c r="A190" s="26" t="s">
        <v>468</v>
      </c>
      <c r="B190" s="26"/>
      <c r="C190" s="27" t="s">
        <v>492</v>
      </c>
      <c r="D190" s="27"/>
      <c r="E190" s="27"/>
      <c r="F190" s="27"/>
      <c r="G190" s="27"/>
    </row>
    <row r="191" spans="1:7" ht="15" customHeight="1" x14ac:dyDescent="0.15"/>
    <row r="192" spans="1:7" ht="24.95" customHeight="1" x14ac:dyDescent="0.15">
      <c r="A192" s="17" t="s">
        <v>805</v>
      </c>
      <c r="B192" s="17"/>
      <c r="C192" s="17"/>
      <c r="D192" s="17"/>
      <c r="E192" s="17"/>
      <c r="F192" s="17"/>
      <c r="G192" s="17"/>
    </row>
    <row r="193" spans="1:7" ht="15" customHeight="1" x14ac:dyDescent="0.15"/>
    <row r="194" spans="1:7" ht="50.1" customHeight="1" x14ac:dyDescent="0.15">
      <c r="A194" s="6" t="s">
        <v>376</v>
      </c>
      <c r="B194" s="19" t="s">
        <v>730</v>
      </c>
      <c r="C194" s="19"/>
      <c r="D194" s="6" t="s">
        <v>800</v>
      </c>
      <c r="E194" s="6" t="s">
        <v>801</v>
      </c>
      <c r="F194" s="6" t="s">
        <v>802</v>
      </c>
      <c r="G194" s="6" t="s">
        <v>803</v>
      </c>
    </row>
    <row r="195" spans="1:7" ht="15" customHeight="1" x14ac:dyDescent="0.15">
      <c r="A195" s="6">
        <v>1</v>
      </c>
      <c r="B195" s="19">
        <v>2</v>
      </c>
      <c r="C195" s="19"/>
      <c r="D195" s="6">
        <v>3</v>
      </c>
      <c r="E195" s="6">
        <v>4</v>
      </c>
      <c r="F195" s="6">
        <v>5</v>
      </c>
      <c r="G195" s="6">
        <v>6</v>
      </c>
    </row>
    <row r="196" spans="1:7" ht="24.95" customHeight="1" x14ac:dyDescent="0.15">
      <c r="A196" s="28" t="s">
        <v>491</v>
      </c>
      <c r="B196" s="28"/>
      <c r="C196" s="28"/>
      <c r="D196" s="28"/>
      <c r="E196" s="28"/>
      <c r="F196" s="28"/>
      <c r="G196" s="12"/>
    </row>
    <row r="197" spans="1:7" ht="24.95" customHeight="1" x14ac:dyDescent="0.15"/>
    <row r="198" spans="1:7" ht="20.100000000000001" customHeight="1" x14ac:dyDescent="0.15">
      <c r="A198" s="26" t="s">
        <v>467</v>
      </c>
      <c r="B198" s="26"/>
      <c r="C198" s="27" t="s">
        <v>275</v>
      </c>
      <c r="D198" s="27"/>
      <c r="E198" s="27"/>
      <c r="F198" s="27"/>
      <c r="G198" s="27"/>
    </row>
    <row r="199" spans="1:7" ht="20.100000000000001" customHeight="1" x14ac:dyDescent="0.15">
      <c r="A199" s="26" t="s">
        <v>468</v>
      </c>
      <c r="B199" s="26"/>
      <c r="C199" s="27" t="s">
        <v>492</v>
      </c>
      <c r="D199" s="27"/>
      <c r="E199" s="27"/>
      <c r="F199" s="27"/>
      <c r="G199" s="27"/>
    </row>
    <row r="200" spans="1:7" ht="15" customHeight="1" x14ac:dyDescent="0.15"/>
    <row r="201" spans="1:7" ht="24.95" customHeight="1" x14ac:dyDescent="0.15">
      <c r="A201" s="17" t="s">
        <v>806</v>
      </c>
      <c r="B201" s="17"/>
      <c r="C201" s="17"/>
      <c r="D201" s="17"/>
      <c r="E201" s="17"/>
      <c r="F201" s="17"/>
      <c r="G201" s="17"/>
    </row>
    <row r="202" spans="1:7" ht="15" customHeight="1" x14ac:dyDescent="0.15"/>
    <row r="203" spans="1:7" ht="50.1" customHeight="1" x14ac:dyDescent="0.15">
      <c r="A203" s="6" t="s">
        <v>376</v>
      </c>
      <c r="B203" s="19" t="s">
        <v>730</v>
      </c>
      <c r="C203" s="19"/>
      <c r="D203" s="6" t="s">
        <v>800</v>
      </c>
      <c r="E203" s="6" t="s">
        <v>801</v>
      </c>
      <c r="F203" s="6" t="s">
        <v>802</v>
      </c>
      <c r="G203" s="6" t="s">
        <v>803</v>
      </c>
    </row>
    <row r="204" spans="1:7" ht="15" customHeight="1" x14ac:dyDescent="0.15">
      <c r="A204" s="6">
        <v>1</v>
      </c>
      <c r="B204" s="19">
        <v>2</v>
      </c>
      <c r="C204" s="19"/>
      <c r="D204" s="6">
        <v>3</v>
      </c>
      <c r="E204" s="6">
        <v>4</v>
      </c>
      <c r="F204" s="6">
        <v>5</v>
      </c>
      <c r="G204" s="6">
        <v>6</v>
      </c>
    </row>
    <row r="205" spans="1:7" ht="39.950000000000003" customHeight="1" x14ac:dyDescent="0.15">
      <c r="A205" s="6" t="s">
        <v>890</v>
      </c>
      <c r="B205" s="20" t="s">
        <v>891</v>
      </c>
      <c r="C205" s="20"/>
      <c r="D205" s="6" t="s">
        <v>443</v>
      </c>
      <c r="E205" s="10">
        <v>21000</v>
      </c>
      <c r="F205" s="10">
        <v>100</v>
      </c>
      <c r="G205" s="10">
        <v>2100000</v>
      </c>
    </row>
    <row r="206" spans="1:7" ht="24.95" customHeight="1" x14ac:dyDescent="0.15">
      <c r="A206" s="28" t="s">
        <v>491</v>
      </c>
      <c r="B206" s="28"/>
      <c r="C206" s="28"/>
      <c r="D206" s="28"/>
      <c r="E206" s="28"/>
      <c r="F206" s="28"/>
      <c r="G206" s="12">
        <f>SUM(G205:G205)</f>
        <v>2100000</v>
      </c>
    </row>
    <row r="207" spans="1:7" ht="24.95" customHeight="1" x14ac:dyDescent="0.15"/>
    <row r="208" spans="1:7" ht="20.100000000000001" customHeight="1" x14ac:dyDescent="0.15">
      <c r="A208" s="26" t="s">
        <v>467</v>
      </c>
      <c r="B208" s="26"/>
      <c r="C208" s="27" t="s">
        <v>275</v>
      </c>
      <c r="D208" s="27"/>
      <c r="E208" s="27"/>
      <c r="F208" s="27"/>
      <c r="G208" s="27"/>
    </row>
    <row r="209" spans="1:7" ht="20.100000000000001" customHeight="1" x14ac:dyDescent="0.15">
      <c r="A209" s="26" t="s">
        <v>468</v>
      </c>
      <c r="B209" s="26"/>
      <c r="C209" s="27" t="s">
        <v>492</v>
      </c>
      <c r="D209" s="27"/>
      <c r="E209" s="27"/>
      <c r="F209" s="27"/>
      <c r="G209" s="27"/>
    </row>
    <row r="210" spans="1:7" ht="15" customHeight="1" x14ac:dyDescent="0.15"/>
    <row r="211" spans="1:7" ht="24.95" customHeight="1" x14ac:dyDescent="0.15">
      <c r="A211" s="17" t="s">
        <v>799</v>
      </c>
      <c r="B211" s="17"/>
      <c r="C211" s="17"/>
      <c r="D211" s="17"/>
      <c r="E211" s="17"/>
      <c r="F211" s="17"/>
      <c r="G211" s="17"/>
    </row>
    <row r="212" spans="1:7" ht="15" customHeight="1" x14ac:dyDescent="0.15"/>
    <row r="213" spans="1:7" ht="50.1" customHeight="1" x14ac:dyDescent="0.15">
      <c r="A213" s="6" t="s">
        <v>376</v>
      </c>
      <c r="B213" s="19" t="s">
        <v>730</v>
      </c>
      <c r="C213" s="19"/>
      <c r="D213" s="6" t="s">
        <v>800</v>
      </c>
      <c r="E213" s="6" t="s">
        <v>801</v>
      </c>
      <c r="F213" s="6" t="s">
        <v>802</v>
      </c>
      <c r="G213" s="6" t="s">
        <v>803</v>
      </c>
    </row>
    <row r="214" spans="1:7" ht="15" customHeight="1" x14ac:dyDescent="0.15">
      <c r="A214" s="6">
        <v>1</v>
      </c>
      <c r="B214" s="19">
        <v>2</v>
      </c>
      <c r="C214" s="19"/>
      <c r="D214" s="6">
        <v>3</v>
      </c>
      <c r="E214" s="6">
        <v>4</v>
      </c>
      <c r="F214" s="6">
        <v>5</v>
      </c>
      <c r="G214" s="6">
        <v>6</v>
      </c>
    </row>
    <row r="215" spans="1:7" ht="39.950000000000003" customHeight="1" x14ac:dyDescent="0.15">
      <c r="A215" s="6" t="s">
        <v>499</v>
      </c>
      <c r="B215" s="20" t="s">
        <v>892</v>
      </c>
      <c r="C215" s="20"/>
      <c r="D215" s="6" t="s">
        <v>443</v>
      </c>
      <c r="E215" s="10">
        <v>1</v>
      </c>
      <c r="F215" s="10">
        <v>5626.18</v>
      </c>
      <c r="G215" s="10">
        <v>5626.18</v>
      </c>
    </row>
    <row r="216" spans="1:7" ht="20.100000000000001" customHeight="1" x14ac:dyDescent="0.15">
      <c r="A216" s="6" t="s">
        <v>893</v>
      </c>
      <c r="B216" s="20" t="s">
        <v>894</v>
      </c>
      <c r="C216" s="20"/>
      <c r="D216" s="6" t="s">
        <v>443</v>
      </c>
      <c r="E216" s="10">
        <v>1</v>
      </c>
      <c r="F216" s="10">
        <v>5000000</v>
      </c>
      <c r="G216" s="10">
        <v>5000000</v>
      </c>
    </row>
    <row r="217" spans="1:7" ht="60" customHeight="1" x14ac:dyDescent="0.15">
      <c r="A217" s="6" t="s">
        <v>895</v>
      </c>
      <c r="B217" s="20" t="s">
        <v>896</v>
      </c>
      <c r="C217" s="20"/>
      <c r="D217" s="6" t="s">
        <v>820</v>
      </c>
      <c r="E217" s="10">
        <v>12</v>
      </c>
      <c r="F217" s="10">
        <v>1061111.1100000001</v>
      </c>
      <c r="G217" s="10">
        <v>12733333.32</v>
      </c>
    </row>
    <row r="218" spans="1:7" ht="39.950000000000003" customHeight="1" x14ac:dyDescent="0.15">
      <c r="A218" s="6" t="s">
        <v>897</v>
      </c>
      <c r="B218" s="20" t="s">
        <v>898</v>
      </c>
      <c r="C218" s="20"/>
      <c r="D218" s="6" t="s">
        <v>820</v>
      </c>
      <c r="E218" s="10">
        <v>12</v>
      </c>
      <c r="F218" s="10">
        <v>1694</v>
      </c>
      <c r="G218" s="10">
        <v>20328</v>
      </c>
    </row>
    <row r="219" spans="1:7" ht="39.950000000000003" customHeight="1" x14ac:dyDescent="0.15">
      <c r="A219" s="6" t="s">
        <v>899</v>
      </c>
      <c r="B219" s="20" t="s">
        <v>900</v>
      </c>
      <c r="C219" s="20"/>
      <c r="D219" s="6" t="s">
        <v>820</v>
      </c>
      <c r="E219" s="10">
        <v>12</v>
      </c>
      <c r="F219" s="10">
        <v>750</v>
      </c>
      <c r="G219" s="10">
        <v>9000</v>
      </c>
    </row>
    <row r="220" spans="1:7" ht="39.950000000000003" customHeight="1" x14ac:dyDescent="0.15">
      <c r="A220" s="6" t="s">
        <v>901</v>
      </c>
      <c r="B220" s="20" t="s">
        <v>902</v>
      </c>
      <c r="C220" s="20"/>
      <c r="D220" s="6" t="s">
        <v>820</v>
      </c>
      <c r="E220" s="10">
        <v>12</v>
      </c>
      <c r="F220" s="10">
        <v>126240.041666</v>
      </c>
      <c r="G220" s="10">
        <v>1514880.5</v>
      </c>
    </row>
    <row r="221" spans="1:7" ht="60" customHeight="1" x14ac:dyDescent="0.15">
      <c r="A221" s="6" t="s">
        <v>903</v>
      </c>
      <c r="B221" s="20" t="s">
        <v>904</v>
      </c>
      <c r="C221" s="20"/>
      <c r="D221" s="6" t="s">
        <v>820</v>
      </c>
      <c r="E221" s="10">
        <v>12</v>
      </c>
      <c r="F221" s="10">
        <v>2750</v>
      </c>
      <c r="G221" s="10">
        <v>33000</v>
      </c>
    </row>
    <row r="222" spans="1:7" ht="39.950000000000003" customHeight="1" x14ac:dyDescent="0.15">
      <c r="A222" s="6" t="s">
        <v>140</v>
      </c>
      <c r="B222" s="20" t="s">
        <v>905</v>
      </c>
      <c r="C222" s="20"/>
      <c r="D222" s="6" t="s">
        <v>820</v>
      </c>
      <c r="E222" s="10">
        <v>12</v>
      </c>
      <c r="F222" s="10">
        <v>1750</v>
      </c>
      <c r="G222" s="10">
        <v>21000</v>
      </c>
    </row>
    <row r="223" spans="1:7" ht="39.950000000000003" customHeight="1" x14ac:dyDescent="0.15">
      <c r="A223" s="6" t="s">
        <v>168</v>
      </c>
      <c r="B223" s="20" t="s">
        <v>906</v>
      </c>
      <c r="C223" s="20"/>
      <c r="D223" s="6" t="s">
        <v>820</v>
      </c>
      <c r="E223" s="10">
        <v>12</v>
      </c>
      <c r="F223" s="10">
        <v>8300</v>
      </c>
      <c r="G223" s="10">
        <v>99600</v>
      </c>
    </row>
    <row r="224" spans="1:7" ht="39.950000000000003" customHeight="1" x14ac:dyDescent="0.15">
      <c r="A224" s="6" t="s">
        <v>907</v>
      </c>
      <c r="B224" s="20" t="s">
        <v>908</v>
      </c>
      <c r="C224" s="20"/>
      <c r="D224" s="6" t="s">
        <v>820</v>
      </c>
      <c r="E224" s="10">
        <v>12</v>
      </c>
      <c r="F224" s="10">
        <v>11500</v>
      </c>
      <c r="G224" s="10">
        <v>138000</v>
      </c>
    </row>
    <row r="225" spans="1:7" ht="39.950000000000003" customHeight="1" x14ac:dyDescent="0.15">
      <c r="A225" s="6" t="s">
        <v>909</v>
      </c>
      <c r="B225" s="20" t="s">
        <v>910</v>
      </c>
      <c r="C225" s="20"/>
      <c r="D225" s="6" t="s">
        <v>820</v>
      </c>
      <c r="E225" s="10">
        <v>12</v>
      </c>
      <c r="F225" s="10">
        <v>16499</v>
      </c>
      <c r="G225" s="10">
        <v>197988</v>
      </c>
    </row>
    <row r="226" spans="1:7" ht="20.100000000000001" customHeight="1" x14ac:dyDescent="0.15">
      <c r="A226" s="6" t="s">
        <v>911</v>
      </c>
      <c r="B226" s="20" t="s">
        <v>912</v>
      </c>
      <c r="C226" s="20"/>
      <c r="D226" s="6" t="s">
        <v>820</v>
      </c>
      <c r="E226" s="10">
        <v>1500</v>
      </c>
      <c r="F226" s="10">
        <v>79</v>
      </c>
      <c r="G226" s="10">
        <v>118500</v>
      </c>
    </row>
    <row r="227" spans="1:7" ht="60" customHeight="1" x14ac:dyDescent="0.15">
      <c r="A227" s="6" t="s">
        <v>913</v>
      </c>
      <c r="B227" s="20" t="s">
        <v>914</v>
      </c>
      <c r="C227" s="20"/>
      <c r="D227" s="6" t="s">
        <v>820</v>
      </c>
      <c r="E227" s="10">
        <v>1</v>
      </c>
      <c r="F227" s="10">
        <v>14988</v>
      </c>
      <c r="G227" s="10">
        <v>14988</v>
      </c>
    </row>
    <row r="228" spans="1:7" ht="39.950000000000003" customHeight="1" x14ac:dyDescent="0.15">
      <c r="A228" s="6" t="s">
        <v>915</v>
      </c>
      <c r="B228" s="20" t="s">
        <v>898</v>
      </c>
      <c r="C228" s="20"/>
      <c r="D228" s="6" t="s">
        <v>820</v>
      </c>
      <c r="E228" s="10">
        <v>12</v>
      </c>
      <c r="F228" s="10">
        <v>1989</v>
      </c>
      <c r="G228" s="10">
        <v>23868</v>
      </c>
    </row>
    <row r="229" spans="1:7" ht="39.950000000000003" customHeight="1" x14ac:dyDescent="0.15">
      <c r="A229" s="6" t="s">
        <v>916</v>
      </c>
      <c r="B229" s="20" t="s">
        <v>898</v>
      </c>
      <c r="C229" s="20"/>
      <c r="D229" s="6" t="s">
        <v>820</v>
      </c>
      <c r="E229" s="10">
        <v>12</v>
      </c>
      <c r="F229" s="10">
        <v>999</v>
      </c>
      <c r="G229" s="10">
        <v>11988</v>
      </c>
    </row>
    <row r="230" spans="1:7" ht="39.950000000000003" customHeight="1" x14ac:dyDescent="0.15">
      <c r="A230" s="6" t="s">
        <v>917</v>
      </c>
      <c r="B230" s="20" t="s">
        <v>918</v>
      </c>
      <c r="C230" s="20"/>
      <c r="D230" s="6" t="s">
        <v>820</v>
      </c>
      <c r="E230" s="10">
        <v>12</v>
      </c>
      <c r="F230" s="10">
        <v>1300</v>
      </c>
      <c r="G230" s="10">
        <v>15600</v>
      </c>
    </row>
    <row r="231" spans="1:7" ht="39.950000000000003" customHeight="1" x14ac:dyDescent="0.15">
      <c r="A231" s="6" t="s">
        <v>280</v>
      </c>
      <c r="B231" s="20" t="s">
        <v>919</v>
      </c>
      <c r="C231" s="20"/>
      <c r="D231" s="6" t="s">
        <v>820</v>
      </c>
      <c r="E231" s="10">
        <v>12</v>
      </c>
      <c r="F231" s="10">
        <v>122375</v>
      </c>
      <c r="G231" s="10">
        <v>1468500</v>
      </c>
    </row>
    <row r="232" spans="1:7" ht="39.950000000000003" customHeight="1" x14ac:dyDescent="0.15">
      <c r="A232" s="6" t="s">
        <v>144</v>
      </c>
      <c r="B232" s="20" t="s">
        <v>920</v>
      </c>
      <c r="C232" s="20"/>
      <c r="D232" s="6" t="s">
        <v>820</v>
      </c>
      <c r="E232" s="10">
        <v>12</v>
      </c>
      <c r="F232" s="10">
        <v>13200</v>
      </c>
      <c r="G232" s="10">
        <v>158400</v>
      </c>
    </row>
    <row r="233" spans="1:7" ht="60" customHeight="1" x14ac:dyDescent="0.15">
      <c r="A233" s="6" t="s">
        <v>921</v>
      </c>
      <c r="B233" s="20" t="s">
        <v>922</v>
      </c>
      <c r="C233" s="20"/>
      <c r="D233" s="6" t="s">
        <v>820</v>
      </c>
      <c r="E233" s="10">
        <v>12</v>
      </c>
      <c r="F233" s="10">
        <v>37416.666599999997</v>
      </c>
      <c r="G233" s="10">
        <v>449000</v>
      </c>
    </row>
    <row r="234" spans="1:7" ht="60" customHeight="1" x14ac:dyDescent="0.15">
      <c r="A234" s="6" t="s">
        <v>221</v>
      </c>
      <c r="B234" s="20" t="s">
        <v>923</v>
      </c>
      <c r="C234" s="20"/>
      <c r="D234" s="6" t="s">
        <v>820</v>
      </c>
      <c r="E234" s="10">
        <v>12</v>
      </c>
      <c r="F234" s="10">
        <v>2200</v>
      </c>
      <c r="G234" s="10">
        <v>26400</v>
      </c>
    </row>
    <row r="235" spans="1:7" ht="80.099999999999994" customHeight="1" x14ac:dyDescent="0.15">
      <c r="A235" s="6" t="s">
        <v>229</v>
      </c>
      <c r="B235" s="20" t="s">
        <v>924</v>
      </c>
      <c r="C235" s="20"/>
      <c r="D235" s="6" t="s">
        <v>820</v>
      </c>
      <c r="E235" s="10">
        <v>1</v>
      </c>
      <c r="F235" s="10">
        <v>525000</v>
      </c>
      <c r="G235" s="10">
        <v>525000</v>
      </c>
    </row>
    <row r="236" spans="1:7" ht="80.099999999999994" customHeight="1" x14ac:dyDescent="0.15">
      <c r="A236" s="6" t="s">
        <v>261</v>
      </c>
      <c r="B236" s="20" t="s">
        <v>925</v>
      </c>
      <c r="C236" s="20"/>
      <c r="D236" s="6" t="s">
        <v>820</v>
      </c>
      <c r="E236" s="10">
        <v>12</v>
      </c>
      <c r="F236" s="10">
        <v>76250</v>
      </c>
      <c r="G236" s="10">
        <v>915000</v>
      </c>
    </row>
    <row r="237" spans="1:7" ht="24.95" customHeight="1" x14ac:dyDescent="0.15">
      <c r="A237" s="28" t="s">
        <v>491</v>
      </c>
      <c r="B237" s="28"/>
      <c r="C237" s="28"/>
      <c r="D237" s="28"/>
      <c r="E237" s="28"/>
      <c r="F237" s="28"/>
      <c r="G237" s="12">
        <f>SUM(G215:G236)</f>
        <v>23500000</v>
      </c>
    </row>
    <row r="238" spans="1:7" ht="24.95" customHeight="1" x14ac:dyDescent="0.15"/>
    <row r="239" spans="1:7" ht="20.100000000000001" customHeight="1" x14ac:dyDescent="0.15">
      <c r="A239" s="26" t="s">
        <v>467</v>
      </c>
      <c r="B239" s="26"/>
      <c r="C239" s="27" t="s">
        <v>275</v>
      </c>
      <c r="D239" s="27"/>
      <c r="E239" s="27"/>
      <c r="F239" s="27"/>
      <c r="G239" s="27"/>
    </row>
    <row r="240" spans="1:7" ht="20.100000000000001" customHeight="1" x14ac:dyDescent="0.15">
      <c r="A240" s="26" t="s">
        <v>468</v>
      </c>
      <c r="B240" s="26"/>
      <c r="C240" s="27" t="s">
        <v>492</v>
      </c>
      <c r="D240" s="27"/>
      <c r="E240" s="27"/>
      <c r="F240" s="27"/>
      <c r="G240" s="27"/>
    </row>
    <row r="241" spans="1:7" ht="15" customHeight="1" x14ac:dyDescent="0.15"/>
    <row r="242" spans="1:7" ht="24.95" customHeight="1" x14ac:dyDescent="0.15">
      <c r="A242" s="17" t="s">
        <v>822</v>
      </c>
      <c r="B242" s="17"/>
      <c r="C242" s="17"/>
      <c r="D242" s="17"/>
      <c r="E242" s="17"/>
      <c r="F242" s="17"/>
      <c r="G242" s="17"/>
    </row>
    <row r="243" spans="1:7" ht="15" customHeight="1" x14ac:dyDescent="0.15"/>
    <row r="244" spans="1:7" ht="50.1" customHeight="1" x14ac:dyDescent="0.15">
      <c r="A244" s="6" t="s">
        <v>376</v>
      </c>
      <c r="B244" s="19" t="s">
        <v>730</v>
      </c>
      <c r="C244" s="19"/>
      <c r="D244" s="6" t="s">
        <v>800</v>
      </c>
      <c r="E244" s="6" t="s">
        <v>801</v>
      </c>
      <c r="F244" s="6" t="s">
        <v>802</v>
      </c>
      <c r="G244" s="6" t="s">
        <v>803</v>
      </c>
    </row>
    <row r="245" spans="1:7" ht="15" customHeight="1" x14ac:dyDescent="0.15">
      <c r="A245" s="6">
        <v>1</v>
      </c>
      <c r="B245" s="19">
        <v>2</v>
      </c>
      <c r="C245" s="19"/>
      <c r="D245" s="6">
        <v>3</v>
      </c>
      <c r="E245" s="6">
        <v>4</v>
      </c>
      <c r="F245" s="6">
        <v>5</v>
      </c>
      <c r="G245" s="6">
        <v>6</v>
      </c>
    </row>
    <row r="246" spans="1:7" ht="60" customHeight="1" x14ac:dyDescent="0.15">
      <c r="A246" s="6" t="s">
        <v>509</v>
      </c>
      <c r="B246" s="20" t="s">
        <v>926</v>
      </c>
      <c r="C246" s="20"/>
      <c r="D246" s="6" t="s">
        <v>443</v>
      </c>
      <c r="E246" s="10">
        <v>1</v>
      </c>
      <c r="F246" s="10">
        <v>42000</v>
      </c>
      <c r="G246" s="10">
        <v>42000</v>
      </c>
    </row>
    <row r="247" spans="1:7" ht="60" customHeight="1" x14ac:dyDescent="0.15">
      <c r="A247" s="6" t="s">
        <v>512</v>
      </c>
      <c r="B247" s="20" t="s">
        <v>927</v>
      </c>
      <c r="C247" s="20"/>
      <c r="D247" s="6" t="s">
        <v>443</v>
      </c>
      <c r="E247" s="10">
        <v>5</v>
      </c>
      <c r="F247" s="10">
        <v>10000</v>
      </c>
      <c r="G247" s="10">
        <v>50000</v>
      </c>
    </row>
    <row r="248" spans="1:7" ht="60" customHeight="1" x14ac:dyDescent="0.15">
      <c r="A248" s="6" t="s">
        <v>527</v>
      </c>
      <c r="B248" s="20" t="s">
        <v>928</v>
      </c>
      <c r="C248" s="20"/>
      <c r="D248" s="6" t="s">
        <v>443</v>
      </c>
      <c r="E248" s="10">
        <v>12</v>
      </c>
      <c r="F248" s="10">
        <v>5163.6000000000004</v>
      </c>
      <c r="G248" s="10">
        <v>61963.199999999997</v>
      </c>
    </row>
    <row r="249" spans="1:7" ht="60" customHeight="1" x14ac:dyDescent="0.15">
      <c r="A249" s="6" t="s">
        <v>537</v>
      </c>
      <c r="B249" s="20" t="s">
        <v>929</v>
      </c>
      <c r="C249" s="20"/>
      <c r="D249" s="6" t="s">
        <v>443</v>
      </c>
      <c r="E249" s="10">
        <v>1</v>
      </c>
      <c r="F249" s="10">
        <v>100500</v>
      </c>
      <c r="G249" s="10">
        <v>100500</v>
      </c>
    </row>
    <row r="250" spans="1:7" ht="60" customHeight="1" x14ac:dyDescent="0.15">
      <c r="A250" s="6" t="s">
        <v>538</v>
      </c>
      <c r="B250" s="20" t="s">
        <v>930</v>
      </c>
      <c r="C250" s="20"/>
      <c r="D250" s="6" t="s">
        <v>443</v>
      </c>
      <c r="E250" s="10">
        <v>12</v>
      </c>
      <c r="F250" s="10">
        <v>6000</v>
      </c>
      <c r="G250" s="10">
        <v>72000</v>
      </c>
    </row>
    <row r="251" spans="1:7" ht="39.950000000000003" customHeight="1" x14ac:dyDescent="0.15">
      <c r="A251" s="6" t="s">
        <v>541</v>
      </c>
      <c r="B251" s="20" t="s">
        <v>931</v>
      </c>
      <c r="C251" s="20"/>
      <c r="D251" s="6" t="s">
        <v>443</v>
      </c>
      <c r="E251" s="10">
        <v>1</v>
      </c>
      <c r="F251" s="10">
        <v>74800</v>
      </c>
      <c r="G251" s="10">
        <v>74800</v>
      </c>
    </row>
    <row r="252" spans="1:7" ht="60" customHeight="1" x14ac:dyDescent="0.15">
      <c r="A252" s="6" t="s">
        <v>551</v>
      </c>
      <c r="B252" s="20" t="s">
        <v>932</v>
      </c>
      <c r="C252" s="20"/>
      <c r="D252" s="6" t="s">
        <v>443</v>
      </c>
      <c r="E252" s="10">
        <v>12</v>
      </c>
      <c r="F252" s="10">
        <v>7745.4</v>
      </c>
      <c r="G252" s="10">
        <v>92944.8</v>
      </c>
    </row>
    <row r="253" spans="1:7" ht="60" customHeight="1" x14ac:dyDescent="0.15">
      <c r="A253" s="6" t="s">
        <v>559</v>
      </c>
      <c r="B253" s="20" t="s">
        <v>933</v>
      </c>
      <c r="C253" s="20"/>
      <c r="D253" s="6" t="s">
        <v>443</v>
      </c>
      <c r="E253" s="10">
        <v>1</v>
      </c>
      <c r="F253" s="10">
        <v>100000</v>
      </c>
      <c r="G253" s="10">
        <v>100000</v>
      </c>
    </row>
    <row r="254" spans="1:7" ht="39.950000000000003" customHeight="1" x14ac:dyDescent="0.15">
      <c r="A254" s="6" t="s">
        <v>571</v>
      </c>
      <c r="B254" s="20" t="s">
        <v>934</v>
      </c>
      <c r="C254" s="20"/>
      <c r="D254" s="6" t="s">
        <v>443</v>
      </c>
      <c r="E254" s="10">
        <v>12</v>
      </c>
      <c r="F254" s="10">
        <v>9399</v>
      </c>
      <c r="G254" s="10">
        <v>112788</v>
      </c>
    </row>
    <row r="255" spans="1:7" ht="60" customHeight="1" x14ac:dyDescent="0.15">
      <c r="A255" s="6" t="s">
        <v>577</v>
      </c>
      <c r="B255" s="20" t="s">
        <v>935</v>
      </c>
      <c r="C255" s="20"/>
      <c r="D255" s="6" t="s">
        <v>443</v>
      </c>
      <c r="E255" s="10">
        <v>1</v>
      </c>
      <c r="F255" s="10">
        <v>145800</v>
      </c>
      <c r="G255" s="10">
        <v>145800</v>
      </c>
    </row>
    <row r="256" spans="1:7" ht="60" customHeight="1" x14ac:dyDescent="0.15">
      <c r="A256" s="6" t="s">
        <v>583</v>
      </c>
      <c r="B256" s="20" t="s">
        <v>936</v>
      </c>
      <c r="C256" s="20"/>
      <c r="D256" s="6" t="s">
        <v>443</v>
      </c>
      <c r="E256" s="10">
        <v>100</v>
      </c>
      <c r="F256" s="10">
        <v>1776.08</v>
      </c>
      <c r="G256" s="10">
        <v>177608</v>
      </c>
    </row>
    <row r="257" spans="1:7" ht="39.950000000000003" customHeight="1" x14ac:dyDescent="0.15">
      <c r="A257" s="6" t="s">
        <v>589</v>
      </c>
      <c r="B257" s="20" t="s">
        <v>937</v>
      </c>
      <c r="C257" s="20"/>
      <c r="D257" s="6" t="s">
        <v>443</v>
      </c>
      <c r="E257" s="10">
        <v>100</v>
      </c>
      <c r="F257" s="10">
        <v>2025.54</v>
      </c>
      <c r="G257" s="10">
        <v>202554</v>
      </c>
    </row>
    <row r="258" spans="1:7" ht="60" customHeight="1" x14ac:dyDescent="0.15">
      <c r="A258" s="6" t="s">
        <v>674</v>
      </c>
      <c r="B258" s="20" t="s">
        <v>928</v>
      </c>
      <c r="C258" s="20"/>
      <c r="D258" s="6" t="s">
        <v>443</v>
      </c>
      <c r="E258" s="10">
        <v>12</v>
      </c>
      <c r="F258" s="10">
        <v>7745.4</v>
      </c>
      <c r="G258" s="10">
        <v>92944.8</v>
      </c>
    </row>
    <row r="259" spans="1:7" ht="60" customHeight="1" x14ac:dyDescent="0.15">
      <c r="A259" s="6" t="s">
        <v>165</v>
      </c>
      <c r="B259" s="20" t="s">
        <v>928</v>
      </c>
      <c r="C259" s="20"/>
      <c r="D259" s="6" t="s">
        <v>443</v>
      </c>
      <c r="E259" s="10">
        <v>12</v>
      </c>
      <c r="F259" s="10">
        <v>7745.4</v>
      </c>
      <c r="G259" s="10">
        <v>92944.8</v>
      </c>
    </row>
    <row r="260" spans="1:7" ht="39.950000000000003" customHeight="1" x14ac:dyDescent="0.15">
      <c r="A260" s="6" t="s">
        <v>680</v>
      </c>
      <c r="B260" s="20" t="s">
        <v>938</v>
      </c>
      <c r="C260" s="20"/>
      <c r="D260" s="6" t="s">
        <v>443</v>
      </c>
      <c r="E260" s="10">
        <v>12</v>
      </c>
      <c r="F260" s="10">
        <v>11000</v>
      </c>
      <c r="G260" s="10">
        <v>132000</v>
      </c>
    </row>
    <row r="261" spans="1:7" ht="60" customHeight="1" x14ac:dyDescent="0.15">
      <c r="A261" s="6" t="s">
        <v>687</v>
      </c>
      <c r="B261" s="20" t="s">
        <v>939</v>
      </c>
      <c r="C261" s="20"/>
      <c r="D261" s="6" t="s">
        <v>443</v>
      </c>
      <c r="E261" s="10">
        <v>12</v>
      </c>
      <c r="F261" s="10">
        <v>18750</v>
      </c>
      <c r="G261" s="10">
        <v>225000</v>
      </c>
    </row>
    <row r="262" spans="1:7" ht="60" customHeight="1" x14ac:dyDescent="0.15">
      <c r="A262" s="6" t="s">
        <v>691</v>
      </c>
      <c r="B262" s="20" t="s">
        <v>928</v>
      </c>
      <c r="C262" s="20"/>
      <c r="D262" s="6" t="s">
        <v>443</v>
      </c>
      <c r="E262" s="10">
        <v>12</v>
      </c>
      <c r="F262" s="10">
        <v>21848.7</v>
      </c>
      <c r="G262" s="10">
        <v>262184.40000000002</v>
      </c>
    </row>
    <row r="263" spans="1:7" ht="60" customHeight="1" x14ac:dyDescent="0.15">
      <c r="A263" s="6" t="s">
        <v>694</v>
      </c>
      <c r="B263" s="20" t="s">
        <v>928</v>
      </c>
      <c r="C263" s="20"/>
      <c r="D263" s="6" t="s">
        <v>443</v>
      </c>
      <c r="E263" s="10">
        <v>12</v>
      </c>
      <c r="F263" s="10">
        <v>30981.599999999999</v>
      </c>
      <c r="G263" s="10">
        <v>371779.2</v>
      </c>
    </row>
    <row r="264" spans="1:7" ht="60" customHeight="1" x14ac:dyDescent="0.15">
      <c r="A264" s="6" t="s">
        <v>940</v>
      </c>
      <c r="B264" s="20" t="s">
        <v>941</v>
      </c>
      <c r="C264" s="20"/>
      <c r="D264" s="6" t="s">
        <v>443</v>
      </c>
      <c r="E264" s="10">
        <v>12</v>
      </c>
      <c r="F264" s="10">
        <v>31495.35</v>
      </c>
      <c r="G264" s="10">
        <v>377944.2</v>
      </c>
    </row>
    <row r="265" spans="1:7" ht="60" customHeight="1" x14ac:dyDescent="0.15">
      <c r="A265" s="6" t="s">
        <v>76</v>
      </c>
      <c r="B265" s="20" t="s">
        <v>942</v>
      </c>
      <c r="C265" s="20"/>
      <c r="D265" s="6" t="s">
        <v>443</v>
      </c>
      <c r="E265" s="10">
        <v>12</v>
      </c>
      <c r="F265" s="10">
        <v>17500</v>
      </c>
      <c r="G265" s="10">
        <v>210000</v>
      </c>
    </row>
    <row r="266" spans="1:7" ht="39.950000000000003" customHeight="1" x14ac:dyDescent="0.15">
      <c r="A266" s="6" t="s">
        <v>707</v>
      </c>
      <c r="B266" s="20" t="s">
        <v>943</v>
      </c>
      <c r="C266" s="20"/>
      <c r="D266" s="6" t="s">
        <v>443</v>
      </c>
      <c r="E266" s="10">
        <v>12</v>
      </c>
      <c r="F266" s="10">
        <v>13750</v>
      </c>
      <c r="G266" s="10">
        <v>165000</v>
      </c>
    </row>
    <row r="267" spans="1:7" ht="60" customHeight="1" x14ac:dyDescent="0.15">
      <c r="A267" s="6" t="s">
        <v>710</v>
      </c>
      <c r="B267" s="20" t="s">
        <v>944</v>
      </c>
      <c r="C267" s="20"/>
      <c r="D267" s="6" t="s">
        <v>443</v>
      </c>
      <c r="E267" s="10">
        <v>1</v>
      </c>
      <c r="F267" s="10">
        <v>33450</v>
      </c>
      <c r="G267" s="10">
        <v>33450</v>
      </c>
    </row>
    <row r="268" spans="1:7" ht="39.950000000000003" customHeight="1" x14ac:dyDescent="0.15">
      <c r="A268" s="6" t="s">
        <v>723</v>
      </c>
      <c r="B268" s="20" t="s">
        <v>945</v>
      </c>
      <c r="C268" s="20"/>
      <c r="D268" s="6" t="s">
        <v>443</v>
      </c>
      <c r="E268" s="10">
        <v>12</v>
      </c>
      <c r="F268" s="10">
        <v>39943.75</v>
      </c>
      <c r="G268" s="10">
        <v>479325</v>
      </c>
    </row>
    <row r="269" spans="1:7" ht="20.100000000000001" customHeight="1" x14ac:dyDescent="0.15">
      <c r="A269" s="6" t="s">
        <v>946</v>
      </c>
      <c r="B269" s="20" t="s">
        <v>947</v>
      </c>
      <c r="C269" s="20"/>
      <c r="D269" s="6" t="s">
        <v>443</v>
      </c>
      <c r="E269" s="10">
        <v>1</v>
      </c>
      <c r="F269" s="10">
        <v>983943.2</v>
      </c>
      <c r="G269" s="10">
        <v>983943.2</v>
      </c>
    </row>
    <row r="270" spans="1:7" ht="39.950000000000003" customHeight="1" x14ac:dyDescent="0.15">
      <c r="A270" s="6" t="s">
        <v>289</v>
      </c>
      <c r="B270" s="20" t="s">
        <v>948</v>
      </c>
      <c r="C270" s="20"/>
      <c r="D270" s="6" t="s">
        <v>820</v>
      </c>
      <c r="E270" s="10">
        <v>1</v>
      </c>
      <c r="F270" s="10">
        <v>33000</v>
      </c>
      <c r="G270" s="10">
        <v>33000</v>
      </c>
    </row>
    <row r="271" spans="1:7" ht="80.099999999999994" customHeight="1" x14ac:dyDescent="0.15">
      <c r="A271" s="6" t="s">
        <v>293</v>
      </c>
      <c r="B271" s="20" t="s">
        <v>949</v>
      </c>
      <c r="C271" s="20"/>
      <c r="D271" s="6" t="s">
        <v>820</v>
      </c>
      <c r="E271" s="10">
        <v>12</v>
      </c>
      <c r="F271" s="10">
        <v>2581.8000000000002</v>
      </c>
      <c r="G271" s="10">
        <v>30981.599999999999</v>
      </c>
    </row>
    <row r="272" spans="1:7" ht="80.099999999999994" customHeight="1" x14ac:dyDescent="0.15">
      <c r="A272" s="6" t="s">
        <v>148</v>
      </c>
      <c r="B272" s="20" t="s">
        <v>950</v>
      </c>
      <c r="C272" s="20"/>
      <c r="D272" s="6" t="s">
        <v>820</v>
      </c>
      <c r="E272" s="10">
        <v>12</v>
      </c>
      <c r="F272" s="10">
        <v>10327.200000000001</v>
      </c>
      <c r="G272" s="10">
        <v>123926.39999999999</v>
      </c>
    </row>
    <row r="273" spans="1:7" ht="80.099999999999994" customHeight="1" x14ac:dyDescent="0.15">
      <c r="A273" s="6" t="s">
        <v>298</v>
      </c>
      <c r="B273" s="20" t="s">
        <v>950</v>
      </c>
      <c r="C273" s="20"/>
      <c r="D273" s="6" t="s">
        <v>820</v>
      </c>
      <c r="E273" s="10">
        <v>12</v>
      </c>
      <c r="F273" s="10">
        <v>2581.8000000000002</v>
      </c>
      <c r="G273" s="10">
        <v>30981.599999999999</v>
      </c>
    </row>
    <row r="274" spans="1:7" ht="60" customHeight="1" x14ac:dyDescent="0.15">
      <c r="A274" s="6" t="s">
        <v>951</v>
      </c>
      <c r="B274" s="20" t="s">
        <v>952</v>
      </c>
      <c r="C274" s="20"/>
      <c r="D274" s="6" t="s">
        <v>820</v>
      </c>
      <c r="E274" s="10">
        <v>1</v>
      </c>
      <c r="F274" s="10">
        <v>38684</v>
      </c>
      <c r="G274" s="10">
        <v>38684</v>
      </c>
    </row>
    <row r="275" spans="1:7" ht="60" customHeight="1" x14ac:dyDescent="0.15">
      <c r="A275" s="6" t="s">
        <v>953</v>
      </c>
      <c r="B275" s="20" t="s">
        <v>954</v>
      </c>
      <c r="C275" s="20"/>
      <c r="D275" s="6" t="s">
        <v>820</v>
      </c>
      <c r="E275" s="10">
        <v>12</v>
      </c>
      <c r="F275" s="10">
        <v>13961.4</v>
      </c>
      <c r="G275" s="10">
        <v>167536.79999999999</v>
      </c>
    </row>
    <row r="276" spans="1:7" ht="80.099999999999994" customHeight="1" x14ac:dyDescent="0.15">
      <c r="A276" s="6" t="s">
        <v>955</v>
      </c>
      <c r="B276" s="20" t="s">
        <v>950</v>
      </c>
      <c r="C276" s="20"/>
      <c r="D276" s="6" t="s">
        <v>820</v>
      </c>
      <c r="E276" s="10">
        <v>12</v>
      </c>
      <c r="F276" s="10">
        <v>5163.6000000000004</v>
      </c>
      <c r="G276" s="10">
        <v>61963.199999999997</v>
      </c>
    </row>
    <row r="277" spans="1:7" ht="80.099999999999994" customHeight="1" x14ac:dyDescent="0.15">
      <c r="A277" s="6" t="s">
        <v>956</v>
      </c>
      <c r="B277" s="20" t="s">
        <v>957</v>
      </c>
      <c r="C277" s="20"/>
      <c r="D277" s="6" t="s">
        <v>820</v>
      </c>
      <c r="E277" s="10">
        <v>12</v>
      </c>
      <c r="F277" s="10">
        <v>7745.4</v>
      </c>
      <c r="G277" s="10">
        <v>92944.8</v>
      </c>
    </row>
    <row r="278" spans="1:7" ht="39.950000000000003" customHeight="1" x14ac:dyDescent="0.15">
      <c r="A278" s="6" t="s">
        <v>275</v>
      </c>
      <c r="B278" s="20" t="s">
        <v>958</v>
      </c>
      <c r="C278" s="20"/>
      <c r="D278" s="6" t="s">
        <v>820</v>
      </c>
      <c r="E278" s="10">
        <v>1</v>
      </c>
      <c r="F278" s="10">
        <v>16760508</v>
      </c>
      <c r="G278" s="10">
        <v>16760508</v>
      </c>
    </row>
    <row r="279" spans="1:7" ht="24.95" customHeight="1" x14ac:dyDescent="0.15">
      <c r="A279" s="28" t="s">
        <v>491</v>
      </c>
      <c r="B279" s="28"/>
      <c r="C279" s="28"/>
      <c r="D279" s="28"/>
      <c r="E279" s="28"/>
      <c r="F279" s="28"/>
      <c r="G279" s="12">
        <f>SUM(G246:G278)</f>
        <v>22000000</v>
      </c>
    </row>
    <row r="280" spans="1:7" ht="24.95" customHeight="1" x14ac:dyDescent="0.15"/>
    <row r="281" spans="1:7" ht="20.100000000000001" customHeight="1" x14ac:dyDescent="0.15">
      <c r="A281" s="26" t="s">
        <v>467</v>
      </c>
      <c r="B281" s="26"/>
      <c r="C281" s="27" t="s">
        <v>275</v>
      </c>
      <c r="D281" s="27"/>
      <c r="E281" s="27"/>
      <c r="F281" s="27"/>
      <c r="G281" s="27"/>
    </row>
    <row r="282" spans="1:7" ht="20.100000000000001" customHeight="1" x14ac:dyDescent="0.15">
      <c r="A282" s="26" t="s">
        <v>468</v>
      </c>
      <c r="B282" s="26"/>
      <c r="C282" s="27" t="s">
        <v>492</v>
      </c>
      <c r="D282" s="27"/>
      <c r="E282" s="27"/>
      <c r="F282" s="27"/>
      <c r="G282" s="27"/>
    </row>
    <row r="283" spans="1:7" ht="15" customHeight="1" x14ac:dyDescent="0.15"/>
    <row r="284" spans="1:7" ht="24.95" customHeight="1" x14ac:dyDescent="0.15">
      <c r="A284" s="17" t="s">
        <v>832</v>
      </c>
      <c r="B284" s="17"/>
      <c r="C284" s="17"/>
      <c r="D284" s="17"/>
      <c r="E284" s="17"/>
      <c r="F284" s="17"/>
      <c r="G284" s="17"/>
    </row>
    <row r="285" spans="1:7" ht="15" customHeight="1" x14ac:dyDescent="0.15"/>
    <row r="286" spans="1:7" ht="50.1" customHeight="1" x14ac:dyDescent="0.15">
      <c r="A286" s="6" t="s">
        <v>376</v>
      </c>
      <c r="B286" s="19" t="s">
        <v>730</v>
      </c>
      <c r="C286" s="19"/>
      <c r="D286" s="6" t="s">
        <v>800</v>
      </c>
      <c r="E286" s="6" t="s">
        <v>801</v>
      </c>
      <c r="F286" s="6" t="s">
        <v>802</v>
      </c>
      <c r="G286" s="6" t="s">
        <v>803</v>
      </c>
    </row>
    <row r="287" spans="1:7" ht="15" customHeight="1" x14ac:dyDescent="0.15">
      <c r="A287" s="6">
        <v>1</v>
      </c>
      <c r="B287" s="19">
        <v>2</v>
      </c>
      <c r="C287" s="19"/>
      <c r="D287" s="6">
        <v>3</v>
      </c>
      <c r="E287" s="6">
        <v>4</v>
      </c>
      <c r="F287" s="6">
        <v>5</v>
      </c>
      <c r="G287" s="6">
        <v>6</v>
      </c>
    </row>
    <row r="288" spans="1:7" ht="39.950000000000003" customHeight="1" x14ac:dyDescent="0.15">
      <c r="A288" s="6" t="s">
        <v>959</v>
      </c>
      <c r="B288" s="20" t="s">
        <v>960</v>
      </c>
      <c r="C288" s="20"/>
      <c r="D288" s="6" t="s">
        <v>443</v>
      </c>
      <c r="E288" s="10">
        <v>25</v>
      </c>
      <c r="F288" s="10">
        <v>7500</v>
      </c>
      <c r="G288" s="10">
        <v>187500</v>
      </c>
    </row>
    <row r="289" spans="1:7" ht="24.95" customHeight="1" x14ac:dyDescent="0.15">
      <c r="A289" s="28" t="s">
        <v>491</v>
      </c>
      <c r="B289" s="28"/>
      <c r="C289" s="28"/>
      <c r="D289" s="28"/>
      <c r="E289" s="28"/>
      <c r="F289" s="28"/>
      <c r="G289" s="12">
        <f>SUM(G288:G288)</f>
        <v>187500</v>
      </c>
    </row>
    <row r="290" spans="1:7" ht="24.95" customHeight="1" x14ac:dyDescent="0.15"/>
    <row r="291" spans="1:7" ht="20.100000000000001" customHeight="1" x14ac:dyDescent="0.15">
      <c r="A291" s="26" t="s">
        <v>467</v>
      </c>
      <c r="B291" s="26"/>
      <c r="C291" s="27" t="s">
        <v>275</v>
      </c>
      <c r="D291" s="27"/>
      <c r="E291" s="27"/>
      <c r="F291" s="27"/>
      <c r="G291" s="27"/>
    </row>
    <row r="292" spans="1:7" ht="20.100000000000001" customHeight="1" x14ac:dyDescent="0.15">
      <c r="A292" s="26" t="s">
        <v>468</v>
      </c>
      <c r="B292" s="26"/>
      <c r="C292" s="27" t="s">
        <v>492</v>
      </c>
      <c r="D292" s="27"/>
      <c r="E292" s="27"/>
      <c r="F292" s="27"/>
      <c r="G292" s="27"/>
    </row>
    <row r="293" spans="1:7" ht="15" customHeight="1" x14ac:dyDescent="0.15"/>
    <row r="294" spans="1:7" ht="24.95" customHeight="1" x14ac:dyDescent="0.15">
      <c r="A294" s="17" t="s">
        <v>835</v>
      </c>
      <c r="B294" s="17"/>
      <c r="C294" s="17"/>
      <c r="D294" s="17"/>
      <c r="E294" s="17"/>
      <c r="F294" s="17"/>
      <c r="G294" s="17"/>
    </row>
    <row r="295" spans="1:7" ht="15" customHeight="1" x14ac:dyDescent="0.15"/>
    <row r="296" spans="1:7" ht="50.1" customHeight="1" x14ac:dyDescent="0.15">
      <c r="A296" s="6" t="s">
        <v>376</v>
      </c>
      <c r="B296" s="19" t="s">
        <v>730</v>
      </c>
      <c r="C296" s="19"/>
      <c r="D296" s="6" t="s">
        <v>800</v>
      </c>
      <c r="E296" s="6" t="s">
        <v>801</v>
      </c>
      <c r="F296" s="6" t="s">
        <v>802</v>
      </c>
      <c r="G296" s="6" t="s">
        <v>803</v>
      </c>
    </row>
    <row r="297" spans="1:7" ht="15" customHeight="1" x14ac:dyDescent="0.15">
      <c r="A297" s="6">
        <v>1</v>
      </c>
      <c r="B297" s="19">
        <v>2</v>
      </c>
      <c r="C297" s="19"/>
      <c r="D297" s="6">
        <v>3</v>
      </c>
      <c r="E297" s="6">
        <v>4</v>
      </c>
      <c r="F297" s="6">
        <v>5</v>
      </c>
      <c r="G297" s="6">
        <v>6</v>
      </c>
    </row>
    <row r="298" spans="1:7" ht="60" customHeight="1" x14ac:dyDescent="0.15">
      <c r="A298" s="6" t="s">
        <v>961</v>
      </c>
      <c r="B298" s="20" t="s">
        <v>962</v>
      </c>
      <c r="C298" s="20"/>
      <c r="D298" s="6" t="s">
        <v>443</v>
      </c>
      <c r="E298" s="10">
        <v>1000</v>
      </c>
      <c r="F298" s="10">
        <v>6675.1807900000003</v>
      </c>
      <c r="G298" s="10">
        <v>6675180.79</v>
      </c>
    </row>
    <row r="299" spans="1:7" ht="80.099999999999994" customHeight="1" x14ac:dyDescent="0.15">
      <c r="A299" s="6" t="s">
        <v>961</v>
      </c>
      <c r="B299" s="20" t="s">
        <v>963</v>
      </c>
      <c r="C299" s="20"/>
      <c r="D299" s="6" t="s">
        <v>443</v>
      </c>
      <c r="E299" s="10">
        <v>1</v>
      </c>
      <c r="F299" s="10">
        <v>48517</v>
      </c>
      <c r="G299" s="10">
        <v>48517</v>
      </c>
    </row>
    <row r="300" spans="1:7" ht="60" customHeight="1" x14ac:dyDescent="0.15">
      <c r="A300" s="6" t="s">
        <v>961</v>
      </c>
      <c r="B300" s="20" t="s">
        <v>964</v>
      </c>
      <c r="C300" s="20"/>
      <c r="D300" s="6" t="s">
        <v>443</v>
      </c>
      <c r="E300" s="10">
        <v>100</v>
      </c>
      <c r="F300" s="10">
        <v>2763.0221099999999</v>
      </c>
      <c r="G300" s="10">
        <v>276302.21000000002</v>
      </c>
    </row>
    <row r="301" spans="1:7" ht="24.95" customHeight="1" x14ac:dyDescent="0.15">
      <c r="A301" s="28" t="s">
        <v>491</v>
      </c>
      <c r="B301" s="28"/>
      <c r="C301" s="28"/>
      <c r="D301" s="28"/>
      <c r="E301" s="28"/>
      <c r="F301" s="28"/>
      <c r="G301" s="12">
        <f>SUM(G298:G300)</f>
        <v>7000000</v>
      </c>
    </row>
    <row r="302" spans="1:7" ht="24.95" customHeight="1" x14ac:dyDescent="0.15"/>
    <row r="303" spans="1:7" ht="20.100000000000001" customHeight="1" x14ac:dyDescent="0.15">
      <c r="A303" s="26" t="s">
        <v>467</v>
      </c>
      <c r="B303" s="26"/>
      <c r="C303" s="27" t="s">
        <v>275</v>
      </c>
      <c r="D303" s="27"/>
      <c r="E303" s="27"/>
      <c r="F303" s="27"/>
      <c r="G303" s="27"/>
    </row>
    <row r="304" spans="1:7" ht="20.100000000000001" customHeight="1" x14ac:dyDescent="0.15">
      <c r="A304" s="26" t="s">
        <v>468</v>
      </c>
      <c r="B304" s="26"/>
      <c r="C304" s="27" t="s">
        <v>492</v>
      </c>
      <c r="D304" s="27"/>
      <c r="E304" s="27"/>
      <c r="F304" s="27"/>
      <c r="G304" s="27"/>
    </row>
    <row r="305" spans="1:7" ht="15" customHeight="1" x14ac:dyDescent="0.15"/>
    <row r="306" spans="1:7" ht="24.95" customHeight="1" x14ac:dyDescent="0.15">
      <c r="A306" s="17" t="s">
        <v>805</v>
      </c>
      <c r="B306" s="17"/>
      <c r="C306" s="17"/>
      <c r="D306" s="17"/>
      <c r="E306" s="17"/>
      <c r="F306" s="17"/>
      <c r="G306" s="17"/>
    </row>
    <row r="307" spans="1:7" ht="15" customHeight="1" x14ac:dyDescent="0.15"/>
    <row r="308" spans="1:7" ht="50.1" customHeight="1" x14ac:dyDescent="0.15">
      <c r="A308" s="6" t="s">
        <v>376</v>
      </c>
      <c r="B308" s="19" t="s">
        <v>730</v>
      </c>
      <c r="C308" s="19"/>
      <c r="D308" s="6" t="s">
        <v>800</v>
      </c>
      <c r="E308" s="6" t="s">
        <v>801</v>
      </c>
      <c r="F308" s="6" t="s">
        <v>802</v>
      </c>
      <c r="G308" s="6" t="s">
        <v>803</v>
      </c>
    </row>
    <row r="309" spans="1:7" ht="15" customHeight="1" x14ac:dyDescent="0.15">
      <c r="A309" s="6">
        <v>1</v>
      </c>
      <c r="B309" s="19">
        <v>2</v>
      </c>
      <c r="C309" s="19"/>
      <c r="D309" s="6">
        <v>3</v>
      </c>
      <c r="E309" s="6">
        <v>4</v>
      </c>
      <c r="F309" s="6">
        <v>5</v>
      </c>
      <c r="G309" s="6">
        <v>6</v>
      </c>
    </row>
    <row r="310" spans="1:7" ht="24.95" customHeight="1" x14ac:dyDescent="0.15">
      <c r="A310" s="28" t="s">
        <v>491</v>
      </c>
      <c r="B310" s="28"/>
      <c r="C310" s="28"/>
      <c r="D310" s="28"/>
      <c r="E310" s="28"/>
      <c r="F310" s="28"/>
      <c r="G310" s="12"/>
    </row>
    <row r="311" spans="1:7" ht="24.95" customHeight="1" x14ac:dyDescent="0.15"/>
    <row r="312" spans="1:7" ht="20.100000000000001" customHeight="1" x14ac:dyDescent="0.15">
      <c r="A312" s="26" t="s">
        <v>467</v>
      </c>
      <c r="B312" s="26"/>
      <c r="C312" s="27" t="s">
        <v>275</v>
      </c>
      <c r="D312" s="27"/>
      <c r="E312" s="27"/>
      <c r="F312" s="27"/>
      <c r="G312" s="27"/>
    </row>
    <row r="313" spans="1:7" ht="20.100000000000001" customHeight="1" x14ac:dyDescent="0.15">
      <c r="A313" s="26" t="s">
        <v>468</v>
      </c>
      <c r="B313" s="26"/>
      <c r="C313" s="27" t="s">
        <v>492</v>
      </c>
      <c r="D313" s="27"/>
      <c r="E313" s="27"/>
      <c r="F313" s="27"/>
      <c r="G313" s="27"/>
    </row>
    <row r="314" spans="1:7" ht="15" customHeight="1" x14ac:dyDescent="0.15"/>
    <row r="315" spans="1:7" ht="24.95" customHeight="1" x14ac:dyDescent="0.15">
      <c r="A315" s="17" t="s">
        <v>841</v>
      </c>
      <c r="B315" s="17"/>
      <c r="C315" s="17"/>
      <c r="D315" s="17"/>
      <c r="E315" s="17"/>
      <c r="F315" s="17"/>
      <c r="G315" s="17"/>
    </row>
    <row r="316" spans="1:7" ht="15" customHeight="1" x14ac:dyDescent="0.15"/>
    <row r="317" spans="1:7" ht="50.1" customHeight="1" x14ac:dyDescent="0.15">
      <c r="A317" s="6" t="s">
        <v>376</v>
      </c>
      <c r="B317" s="19" t="s">
        <v>730</v>
      </c>
      <c r="C317" s="19"/>
      <c r="D317" s="6" t="s">
        <v>800</v>
      </c>
      <c r="E317" s="6" t="s">
        <v>801</v>
      </c>
      <c r="F317" s="6" t="s">
        <v>802</v>
      </c>
      <c r="G317" s="6" t="s">
        <v>803</v>
      </c>
    </row>
    <row r="318" spans="1:7" ht="15" customHeight="1" x14ac:dyDescent="0.15">
      <c r="A318" s="6">
        <v>1</v>
      </c>
      <c r="B318" s="19">
        <v>2</v>
      </c>
      <c r="C318" s="19"/>
      <c r="D318" s="6">
        <v>3</v>
      </c>
      <c r="E318" s="6">
        <v>4</v>
      </c>
      <c r="F318" s="6">
        <v>5</v>
      </c>
      <c r="G318" s="6">
        <v>6</v>
      </c>
    </row>
    <row r="319" spans="1:7" ht="60" customHeight="1" x14ac:dyDescent="0.15">
      <c r="A319" s="6" t="s">
        <v>965</v>
      </c>
      <c r="B319" s="20" t="s">
        <v>966</v>
      </c>
      <c r="C319" s="20"/>
      <c r="D319" s="6" t="s">
        <v>443</v>
      </c>
      <c r="E319" s="10">
        <v>1000</v>
      </c>
      <c r="F319" s="10">
        <v>30</v>
      </c>
      <c r="G319" s="10">
        <v>30000</v>
      </c>
    </row>
    <row r="320" spans="1:7" ht="24.95" customHeight="1" x14ac:dyDescent="0.15">
      <c r="A320" s="28" t="s">
        <v>491</v>
      </c>
      <c r="B320" s="28"/>
      <c r="C320" s="28"/>
      <c r="D320" s="28"/>
      <c r="E320" s="28"/>
      <c r="F320" s="28"/>
      <c r="G320" s="12">
        <f>SUM(G319:G319)</f>
        <v>30000</v>
      </c>
    </row>
    <row r="321" spans="1:7" ht="24.95" customHeight="1" x14ac:dyDescent="0.15"/>
    <row r="322" spans="1:7" ht="20.100000000000001" customHeight="1" x14ac:dyDescent="0.15">
      <c r="A322" s="26" t="s">
        <v>467</v>
      </c>
      <c r="B322" s="26"/>
      <c r="C322" s="27" t="s">
        <v>275</v>
      </c>
      <c r="D322" s="27"/>
      <c r="E322" s="27"/>
      <c r="F322" s="27"/>
      <c r="G322" s="27"/>
    </row>
    <row r="323" spans="1:7" ht="20.100000000000001" customHeight="1" x14ac:dyDescent="0.15">
      <c r="A323" s="26" t="s">
        <v>468</v>
      </c>
      <c r="B323" s="26"/>
      <c r="C323" s="27" t="s">
        <v>492</v>
      </c>
      <c r="D323" s="27"/>
      <c r="E323" s="27"/>
      <c r="F323" s="27"/>
      <c r="G323" s="27"/>
    </row>
    <row r="324" spans="1:7" ht="15" customHeight="1" x14ac:dyDescent="0.15"/>
    <row r="325" spans="1:7" ht="24.95" customHeight="1" x14ac:dyDescent="0.15">
      <c r="A325" s="17" t="s">
        <v>853</v>
      </c>
      <c r="B325" s="17"/>
      <c r="C325" s="17"/>
      <c r="D325" s="17"/>
      <c r="E325" s="17"/>
      <c r="F325" s="17"/>
      <c r="G325" s="17"/>
    </row>
    <row r="326" spans="1:7" ht="15" customHeight="1" x14ac:dyDescent="0.15"/>
    <row r="327" spans="1:7" ht="50.1" customHeight="1" x14ac:dyDescent="0.15">
      <c r="A327" s="6" t="s">
        <v>376</v>
      </c>
      <c r="B327" s="19" t="s">
        <v>730</v>
      </c>
      <c r="C327" s="19"/>
      <c r="D327" s="6" t="s">
        <v>800</v>
      </c>
      <c r="E327" s="6" t="s">
        <v>801</v>
      </c>
      <c r="F327" s="6" t="s">
        <v>802</v>
      </c>
      <c r="G327" s="6" t="s">
        <v>803</v>
      </c>
    </row>
    <row r="328" spans="1:7" ht="15" customHeight="1" x14ac:dyDescent="0.15">
      <c r="A328" s="6">
        <v>1</v>
      </c>
      <c r="B328" s="19">
        <v>2</v>
      </c>
      <c r="C328" s="19"/>
      <c r="D328" s="6">
        <v>3</v>
      </c>
      <c r="E328" s="6">
        <v>4</v>
      </c>
      <c r="F328" s="6">
        <v>5</v>
      </c>
      <c r="G328" s="6">
        <v>6</v>
      </c>
    </row>
    <row r="329" spans="1:7" ht="39.950000000000003" customHeight="1" x14ac:dyDescent="0.15">
      <c r="A329" s="6" t="s">
        <v>626</v>
      </c>
      <c r="B329" s="20" t="s">
        <v>967</v>
      </c>
      <c r="C329" s="20"/>
      <c r="D329" s="6" t="s">
        <v>443</v>
      </c>
      <c r="E329" s="10">
        <v>8400</v>
      </c>
      <c r="F329" s="10">
        <v>50</v>
      </c>
      <c r="G329" s="10">
        <v>420000</v>
      </c>
    </row>
    <row r="330" spans="1:7" ht="20.100000000000001" customHeight="1" x14ac:dyDescent="0.15">
      <c r="A330" s="6" t="s">
        <v>968</v>
      </c>
      <c r="B330" s="20" t="s">
        <v>969</v>
      </c>
      <c r="C330" s="20"/>
      <c r="D330" s="6" t="s">
        <v>443</v>
      </c>
      <c r="E330" s="10">
        <v>11600</v>
      </c>
      <c r="F330" s="10">
        <v>50</v>
      </c>
      <c r="G330" s="10">
        <v>580000</v>
      </c>
    </row>
    <row r="331" spans="1:7" ht="24.95" customHeight="1" x14ac:dyDescent="0.15">
      <c r="A331" s="28" t="s">
        <v>491</v>
      </c>
      <c r="B331" s="28"/>
      <c r="C331" s="28"/>
      <c r="D331" s="28"/>
      <c r="E331" s="28"/>
      <c r="F331" s="28"/>
      <c r="G331" s="12">
        <f>SUM(G329:G330)</f>
        <v>1000000</v>
      </c>
    </row>
    <row r="332" spans="1:7" ht="24.95" customHeight="1" x14ac:dyDescent="0.15"/>
    <row r="333" spans="1:7" ht="20.100000000000001" customHeight="1" x14ac:dyDescent="0.15">
      <c r="A333" s="26" t="s">
        <v>467</v>
      </c>
      <c r="B333" s="26"/>
      <c r="C333" s="27" t="s">
        <v>275</v>
      </c>
      <c r="D333" s="27"/>
      <c r="E333" s="27"/>
      <c r="F333" s="27"/>
      <c r="G333" s="27"/>
    </row>
    <row r="334" spans="1:7" ht="20.100000000000001" customHeight="1" x14ac:dyDescent="0.15">
      <c r="A334" s="26" t="s">
        <v>468</v>
      </c>
      <c r="B334" s="26"/>
      <c r="C334" s="27" t="s">
        <v>492</v>
      </c>
      <c r="D334" s="27"/>
      <c r="E334" s="27"/>
      <c r="F334" s="27"/>
      <c r="G334" s="27"/>
    </row>
    <row r="335" spans="1:7" ht="15" customHeight="1" x14ac:dyDescent="0.15"/>
    <row r="336" spans="1:7" ht="24.95" customHeight="1" x14ac:dyDescent="0.15">
      <c r="A336" s="17" t="s">
        <v>970</v>
      </c>
      <c r="B336" s="17"/>
      <c r="C336" s="17"/>
      <c r="D336" s="17"/>
      <c r="E336" s="17"/>
      <c r="F336" s="17"/>
      <c r="G336" s="17"/>
    </row>
    <row r="337" spans="1:7" ht="15" customHeight="1" x14ac:dyDescent="0.15"/>
    <row r="338" spans="1:7" ht="50.1" customHeight="1" x14ac:dyDescent="0.15">
      <c r="A338" s="6" t="s">
        <v>376</v>
      </c>
      <c r="B338" s="19" t="s">
        <v>730</v>
      </c>
      <c r="C338" s="19"/>
      <c r="D338" s="6" t="s">
        <v>800</v>
      </c>
      <c r="E338" s="6" t="s">
        <v>801</v>
      </c>
      <c r="F338" s="6" t="s">
        <v>802</v>
      </c>
      <c r="G338" s="6" t="s">
        <v>803</v>
      </c>
    </row>
    <row r="339" spans="1:7" ht="15" customHeight="1" x14ac:dyDescent="0.15">
      <c r="A339" s="6">
        <v>1</v>
      </c>
      <c r="B339" s="19">
        <v>2</v>
      </c>
      <c r="C339" s="19"/>
      <c r="D339" s="6">
        <v>3</v>
      </c>
      <c r="E339" s="6">
        <v>4</v>
      </c>
      <c r="F339" s="6">
        <v>5</v>
      </c>
      <c r="G339" s="6">
        <v>6</v>
      </c>
    </row>
    <row r="340" spans="1:7" ht="39.950000000000003" customHeight="1" x14ac:dyDescent="0.15">
      <c r="A340" s="6" t="s">
        <v>971</v>
      </c>
      <c r="B340" s="20" t="s">
        <v>972</v>
      </c>
      <c r="C340" s="20"/>
      <c r="D340" s="6" t="s">
        <v>443</v>
      </c>
      <c r="E340" s="10">
        <v>2000</v>
      </c>
      <c r="F340" s="10">
        <v>500</v>
      </c>
      <c r="G340" s="10">
        <v>1000000</v>
      </c>
    </row>
    <row r="341" spans="1:7" ht="24.95" customHeight="1" x14ac:dyDescent="0.15">
      <c r="A341" s="28" t="s">
        <v>491</v>
      </c>
      <c r="B341" s="28"/>
      <c r="C341" s="28"/>
      <c r="D341" s="28"/>
      <c r="E341" s="28"/>
      <c r="F341" s="28"/>
      <c r="G341" s="12">
        <f>SUM(G340:G340)</f>
        <v>1000000</v>
      </c>
    </row>
    <row r="342" spans="1:7" ht="24.95" customHeight="1" x14ac:dyDescent="0.15"/>
    <row r="343" spans="1:7" ht="20.100000000000001" customHeight="1" x14ac:dyDescent="0.15">
      <c r="A343" s="26" t="s">
        <v>467</v>
      </c>
      <c r="B343" s="26"/>
      <c r="C343" s="27" t="s">
        <v>275</v>
      </c>
      <c r="D343" s="27"/>
      <c r="E343" s="27"/>
      <c r="F343" s="27"/>
      <c r="G343" s="27"/>
    </row>
    <row r="344" spans="1:7" ht="20.100000000000001" customHeight="1" x14ac:dyDescent="0.15">
      <c r="A344" s="26" t="s">
        <v>468</v>
      </c>
      <c r="B344" s="26"/>
      <c r="C344" s="27" t="s">
        <v>492</v>
      </c>
      <c r="D344" s="27"/>
      <c r="E344" s="27"/>
      <c r="F344" s="27"/>
      <c r="G344" s="27"/>
    </row>
    <row r="345" spans="1:7" ht="15" customHeight="1" x14ac:dyDescent="0.15"/>
    <row r="346" spans="1:7" ht="24.95" customHeight="1" x14ac:dyDescent="0.15">
      <c r="A346" s="17" t="s">
        <v>861</v>
      </c>
      <c r="B346" s="17"/>
      <c r="C346" s="17"/>
      <c r="D346" s="17"/>
      <c r="E346" s="17"/>
      <c r="F346" s="17"/>
      <c r="G346" s="17"/>
    </row>
    <row r="347" spans="1:7" ht="15" customHeight="1" x14ac:dyDescent="0.15"/>
    <row r="348" spans="1:7" ht="50.1" customHeight="1" x14ac:dyDescent="0.15">
      <c r="A348" s="6" t="s">
        <v>376</v>
      </c>
      <c r="B348" s="19" t="s">
        <v>730</v>
      </c>
      <c r="C348" s="19"/>
      <c r="D348" s="6" t="s">
        <v>800</v>
      </c>
      <c r="E348" s="6" t="s">
        <v>801</v>
      </c>
      <c r="F348" s="6" t="s">
        <v>802</v>
      </c>
      <c r="G348" s="6" t="s">
        <v>803</v>
      </c>
    </row>
    <row r="349" spans="1:7" ht="15" customHeight="1" x14ac:dyDescent="0.15">
      <c r="A349" s="6">
        <v>1</v>
      </c>
      <c r="B349" s="19">
        <v>2</v>
      </c>
      <c r="C349" s="19"/>
      <c r="D349" s="6">
        <v>3</v>
      </c>
      <c r="E349" s="6">
        <v>4</v>
      </c>
      <c r="F349" s="6">
        <v>5</v>
      </c>
      <c r="G349" s="6">
        <v>6</v>
      </c>
    </row>
    <row r="350" spans="1:7" ht="39.950000000000003" customHeight="1" x14ac:dyDescent="0.15">
      <c r="A350" s="6" t="s">
        <v>531</v>
      </c>
      <c r="B350" s="20" t="s">
        <v>862</v>
      </c>
      <c r="C350" s="20"/>
      <c r="D350" s="6" t="s">
        <v>443</v>
      </c>
      <c r="E350" s="10">
        <v>500</v>
      </c>
      <c r="F350" s="10">
        <v>67.906000000000006</v>
      </c>
      <c r="G350" s="10">
        <v>33953</v>
      </c>
    </row>
    <row r="351" spans="1:7" ht="39.950000000000003" customHeight="1" x14ac:dyDescent="0.15">
      <c r="A351" s="6" t="s">
        <v>684</v>
      </c>
      <c r="B351" s="20" t="s">
        <v>973</v>
      </c>
      <c r="C351" s="20"/>
      <c r="D351" s="6" t="s">
        <v>443</v>
      </c>
      <c r="E351" s="10">
        <v>3</v>
      </c>
      <c r="F351" s="10">
        <v>60500</v>
      </c>
      <c r="G351" s="10">
        <v>181500</v>
      </c>
    </row>
    <row r="352" spans="1:7" ht="39.950000000000003" customHeight="1" x14ac:dyDescent="0.15">
      <c r="A352" s="6" t="s">
        <v>974</v>
      </c>
      <c r="B352" s="20" t="s">
        <v>975</v>
      </c>
      <c r="C352" s="20"/>
      <c r="D352" s="6" t="s">
        <v>443</v>
      </c>
      <c r="E352" s="10">
        <v>1000</v>
      </c>
      <c r="F352" s="10">
        <v>340.7</v>
      </c>
      <c r="G352" s="10">
        <v>340700</v>
      </c>
    </row>
    <row r="353" spans="1:7" ht="39.950000000000003" customHeight="1" x14ac:dyDescent="0.15">
      <c r="A353" s="6" t="s">
        <v>976</v>
      </c>
      <c r="B353" s="20" t="s">
        <v>977</v>
      </c>
      <c r="C353" s="20"/>
      <c r="D353" s="6" t="s">
        <v>443</v>
      </c>
      <c r="E353" s="10">
        <v>1000</v>
      </c>
      <c r="F353" s="10">
        <v>2711.59</v>
      </c>
      <c r="G353" s="10">
        <v>2711590</v>
      </c>
    </row>
    <row r="354" spans="1:7" ht="39.950000000000003" customHeight="1" x14ac:dyDescent="0.15">
      <c r="A354" s="6" t="s">
        <v>978</v>
      </c>
      <c r="B354" s="20" t="s">
        <v>979</v>
      </c>
      <c r="C354" s="20"/>
      <c r="D354" s="6" t="s">
        <v>443</v>
      </c>
      <c r="E354" s="10">
        <v>1500</v>
      </c>
      <c r="F354" s="10">
        <v>1718.9013930000001</v>
      </c>
      <c r="G354" s="10">
        <v>2578352.09</v>
      </c>
    </row>
    <row r="355" spans="1:7" ht="39.950000000000003" customHeight="1" x14ac:dyDescent="0.15">
      <c r="A355" s="6" t="s">
        <v>980</v>
      </c>
      <c r="B355" s="20" t="s">
        <v>981</v>
      </c>
      <c r="C355" s="20"/>
      <c r="D355" s="6" t="s">
        <v>443</v>
      </c>
      <c r="E355" s="10">
        <v>1000</v>
      </c>
      <c r="F355" s="10">
        <v>435.15438</v>
      </c>
      <c r="G355" s="10">
        <v>435154.38</v>
      </c>
    </row>
    <row r="356" spans="1:7" ht="39.950000000000003" customHeight="1" x14ac:dyDescent="0.15">
      <c r="A356" s="6" t="s">
        <v>982</v>
      </c>
      <c r="B356" s="20" t="s">
        <v>983</v>
      </c>
      <c r="C356" s="20"/>
      <c r="D356" s="6" t="s">
        <v>443</v>
      </c>
      <c r="E356" s="10">
        <v>10000</v>
      </c>
      <c r="F356" s="10">
        <v>649.72371699999997</v>
      </c>
      <c r="G356" s="10">
        <v>6497237.1699999999</v>
      </c>
    </row>
    <row r="357" spans="1:7" ht="24.95" customHeight="1" x14ac:dyDescent="0.15">
      <c r="A357" s="28" t="s">
        <v>491</v>
      </c>
      <c r="B357" s="28"/>
      <c r="C357" s="28"/>
      <c r="D357" s="28"/>
      <c r="E357" s="28"/>
      <c r="F357" s="28"/>
      <c r="G357" s="12">
        <f>SUM(G350:G356)</f>
        <v>12778486.640000001</v>
      </c>
    </row>
    <row r="358" spans="1:7" ht="24.95" customHeight="1" x14ac:dyDescent="0.15"/>
    <row r="359" spans="1:7" ht="20.100000000000001" customHeight="1" x14ac:dyDescent="0.15">
      <c r="A359" s="26" t="s">
        <v>467</v>
      </c>
      <c r="B359" s="26"/>
      <c r="C359" s="27" t="s">
        <v>275</v>
      </c>
      <c r="D359" s="27"/>
      <c r="E359" s="27"/>
      <c r="F359" s="27"/>
      <c r="G359" s="27"/>
    </row>
    <row r="360" spans="1:7" ht="20.100000000000001" customHeight="1" x14ac:dyDescent="0.15">
      <c r="A360" s="26" t="s">
        <v>468</v>
      </c>
      <c r="B360" s="26"/>
      <c r="C360" s="27" t="s">
        <v>492</v>
      </c>
      <c r="D360" s="27"/>
      <c r="E360" s="27"/>
      <c r="F360" s="27"/>
      <c r="G360" s="27"/>
    </row>
    <row r="361" spans="1:7" ht="15" customHeight="1" x14ac:dyDescent="0.15"/>
    <row r="362" spans="1:7" ht="24.95" customHeight="1" x14ac:dyDescent="0.15">
      <c r="A362" s="17" t="s">
        <v>805</v>
      </c>
      <c r="B362" s="17"/>
      <c r="C362" s="17"/>
      <c r="D362" s="17"/>
      <c r="E362" s="17"/>
      <c r="F362" s="17"/>
      <c r="G362" s="17"/>
    </row>
    <row r="363" spans="1:7" ht="15" customHeight="1" x14ac:dyDescent="0.15"/>
    <row r="364" spans="1:7" ht="50.1" customHeight="1" x14ac:dyDescent="0.15">
      <c r="A364" s="6" t="s">
        <v>376</v>
      </c>
      <c r="B364" s="19" t="s">
        <v>730</v>
      </c>
      <c r="C364" s="19"/>
      <c r="D364" s="6" t="s">
        <v>800</v>
      </c>
      <c r="E364" s="6" t="s">
        <v>801</v>
      </c>
      <c r="F364" s="6" t="s">
        <v>802</v>
      </c>
      <c r="G364" s="6" t="s">
        <v>803</v>
      </c>
    </row>
    <row r="365" spans="1:7" ht="15" customHeight="1" x14ac:dyDescent="0.15">
      <c r="A365" s="6">
        <v>1</v>
      </c>
      <c r="B365" s="19">
        <v>2</v>
      </c>
      <c r="C365" s="19"/>
      <c r="D365" s="6">
        <v>3</v>
      </c>
      <c r="E365" s="6">
        <v>4</v>
      </c>
      <c r="F365" s="6">
        <v>5</v>
      </c>
      <c r="G365" s="6">
        <v>6</v>
      </c>
    </row>
    <row r="366" spans="1:7" ht="24.95" customHeight="1" x14ac:dyDescent="0.15">
      <c r="A366" s="28" t="s">
        <v>491</v>
      </c>
      <c r="B366" s="28"/>
      <c r="C366" s="28"/>
      <c r="D366" s="28"/>
      <c r="E366" s="28"/>
      <c r="F366" s="28"/>
      <c r="G366" s="12"/>
    </row>
    <row r="367" spans="1:7" ht="24.95" customHeight="1" x14ac:dyDescent="0.15"/>
    <row r="368" spans="1:7" ht="20.100000000000001" customHeight="1" x14ac:dyDescent="0.15">
      <c r="A368" s="26" t="s">
        <v>467</v>
      </c>
      <c r="B368" s="26"/>
      <c r="C368" s="27" t="s">
        <v>275</v>
      </c>
      <c r="D368" s="27"/>
      <c r="E368" s="27"/>
      <c r="F368" s="27"/>
      <c r="G368" s="27"/>
    </row>
    <row r="369" spans="1:7" ht="20.100000000000001" customHeight="1" x14ac:dyDescent="0.15">
      <c r="A369" s="26" t="s">
        <v>468</v>
      </c>
      <c r="B369" s="26"/>
      <c r="C369" s="27" t="s">
        <v>492</v>
      </c>
      <c r="D369" s="27"/>
      <c r="E369" s="27"/>
      <c r="F369" s="27"/>
      <c r="G369" s="27"/>
    </row>
    <row r="370" spans="1:7" ht="15" customHeight="1" x14ac:dyDescent="0.15"/>
    <row r="371" spans="1:7" ht="24.95" customHeight="1" x14ac:dyDescent="0.15">
      <c r="A371" s="17" t="s">
        <v>805</v>
      </c>
      <c r="B371" s="17"/>
      <c r="C371" s="17"/>
      <c r="D371" s="17"/>
      <c r="E371" s="17"/>
      <c r="F371" s="17"/>
      <c r="G371" s="17"/>
    </row>
    <row r="372" spans="1:7" ht="15" customHeight="1" x14ac:dyDescent="0.15"/>
    <row r="373" spans="1:7" ht="50.1" customHeight="1" x14ac:dyDescent="0.15">
      <c r="A373" s="6" t="s">
        <v>376</v>
      </c>
      <c r="B373" s="19" t="s">
        <v>730</v>
      </c>
      <c r="C373" s="19"/>
      <c r="D373" s="6" t="s">
        <v>800</v>
      </c>
      <c r="E373" s="6" t="s">
        <v>801</v>
      </c>
      <c r="F373" s="6" t="s">
        <v>802</v>
      </c>
      <c r="G373" s="6" t="s">
        <v>803</v>
      </c>
    </row>
    <row r="374" spans="1:7" ht="15" customHeight="1" x14ac:dyDescent="0.15">
      <c r="A374" s="6">
        <v>1</v>
      </c>
      <c r="B374" s="19">
        <v>2</v>
      </c>
      <c r="C374" s="19"/>
      <c r="D374" s="6">
        <v>3</v>
      </c>
      <c r="E374" s="6">
        <v>4</v>
      </c>
      <c r="F374" s="6">
        <v>5</v>
      </c>
      <c r="G374" s="6">
        <v>6</v>
      </c>
    </row>
    <row r="375" spans="1:7" ht="24.95" customHeight="1" x14ac:dyDescent="0.15">
      <c r="A375" s="28" t="s">
        <v>491</v>
      </c>
      <c r="B375" s="28"/>
      <c r="C375" s="28"/>
      <c r="D375" s="28"/>
      <c r="E375" s="28"/>
      <c r="F375" s="28"/>
      <c r="G375" s="12"/>
    </row>
    <row r="376" spans="1:7" ht="24.95" customHeight="1" x14ac:dyDescent="0.15"/>
    <row r="377" spans="1:7" ht="20.100000000000001" customHeight="1" x14ac:dyDescent="0.15">
      <c r="A377" s="26" t="s">
        <v>467</v>
      </c>
      <c r="B377" s="26"/>
      <c r="C377" s="27" t="s">
        <v>275</v>
      </c>
      <c r="D377" s="27"/>
      <c r="E377" s="27"/>
      <c r="F377" s="27"/>
      <c r="G377" s="27"/>
    </row>
    <row r="378" spans="1:7" ht="20.100000000000001" customHeight="1" x14ac:dyDescent="0.15">
      <c r="A378" s="26" t="s">
        <v>468</v>
      </c>
      <c r="B378" s="26"/>
      <c r="C378" s="27" t="s">
        <v>469</v>
      </c>
      <c r="D378" s="27"/>
      <c r="E378" s="27"/>
      <c r="F378" s="27"/>
      <c r="G378" s="27"/>
    </row>
    <row r="379" spans="1:7" ht="15" customHeight="1" x14ac:dyDescent="0.15"/>
    <row r="380" spans="1:7" ht="24.95" customHeight="1" x14ac:dyDescent="0.15">
      <c r="A380" s="17" t="s">
        <v>822</v>
      </c>
      <c r="B380" s="17"/>
      <c r="C380" s="17"/>
      <c r="D380" s="17"/>
      <c r="E380" s="17"/>
      <c r="F380" s="17"/>
      <c r="G380" s="17"/>
    </row>
    <row r="381" spans="1:7" ht="15" customHeight="1" x14ac:dyDescent="0.15"/>
    <row r="382" spans="1:7" ht="50.1" customHeight="1" x14ac:dyDescent="0.15">
      <c r="A382" s="6" t="s">
        <v>376</v>
      </c>
      <c r="B382" s="19" t="s">
        <v>730</v>
      </c>
      <c r="C382" s="19"/>
      <c r="D382" s="6" t="s">
        <v>800</v>
      </c>
      <c r="E382" s="6" t="s">
        <v>801</v>
      </c>
      <c r="F382" s="6" t="s">
        <v>802</v>
      </c>
      <c r="G382" s="6" t="s">
        <v>803</v>
      </c>
    </row>
    <row r="383" spans="1:7" ht="15" customHeight="1" x14ac:dyDescent="0.15">
      <c r="A383" s="6">
        <v>1</v>
      </c>
      <c r="B383" s="19">
        <v>2</v>
      </c>
      <c r="C383" s="19"/>
      <c r="D383" s="6">
        <v>3</v>
      </c>
      <c r="E383" s="6">
        <v>4</v>
      </c>
      <c r="F383" s="6">
        <v>5</v>
      </c>
      <c r="G383" s="6">
        <v>6</v>
      </c>
    </row>
    <row r="384" spans="1:7" ht="69.95" customHeight="1" x14ac:dyDescent="0.15">
      <c r="A384" s="6" t="s">
        <v>984</v>
      </c>
      <c r="B384" s="20" t="s">
        <v>985</v>
      </c>
      <c r="C384" s="20"/>
      <c r="D384" s="6" t="s">
        <v>443</v>
      </c>
      <c r="E384" s="10">
        <v>2</v>
      </c>
      <c r="F384" s="10">
        <v>2445000</v>
      </c>
      <c r="G384" s="10">
        <v>4890000</v>
      </c>
    </row>
    <row r="385" spans="1:7" ht="24.95" customHeight="1" x14ac:dyDescent="0.15">
      <c r="A385" s="28" t="s">
        <v>491</v>
      </c>
      <c r="B385" s="28"/>
      <c r="C385" s="28"/>
      <c r="D385" s="28"/>
      <c r="E385" s="28"/>
      <c r="F385" s="28"/>
      <c r="G385" s="12">
        <f>SUM(G384:G384)</f>
        <v>4890000</v>
      </c>
    </row>
    <row r="386" spans="1:7" ht="24.95" customHeight="1" x14ac:dyDescent="0.15"/>
    <row r="387" spans="1:7" ht="20.100000000000001" customHeight="1" x14ac:dyDescent="0.15">
      <c r="A387" s="26" t="s">
        <v>467</v>
      </c>
      <c r="B387" s="26"/>
      <c r="C387" s="27" t="s">
        <v>275</v>
      </c>
      <c r="D387" s="27"/>
      <c r="E387" s="27"/>
      <c r="F387" s="27"/>
      <c r="G387" s="27"/>
    </row>
    <row r="388" spans="1:7" ht="20.100000000000001" customHeight="1" x14ac:dyDescent="0.15">
      <c r="A388" s="26" t="s">
        <v>468</v>
      </c>
      <c r="B388" s="26"/>
      <c r="C388" s="27" t="s">
        <v>469</v>
      </c>
      <c r="D388" s="27"/>
      <c r="E388" s="27"/>
      <c r="F388" s="27"/>
      <c r="G388" s="27"/>
    </row>
    <row r="389" spans="1:7" ht="15" customHeight="1" x14ac:dyDescent="0.15"/>
    <row r="390" spans="1:7" ht="24.95" customHeight="1" x14ac:dyDescent="0.15">
      <c r="A390" s="17" t="s">
        <v>835</v>
      </c>
      <c r="B390" s="17"/>
      <c r="C390" s="17"/>
      <c r="D390" s="17"/>
      <c r="E390" s="17"/>
      <c r="F390" s="17"/>
      <c r="G390" s="17"/>
    </row>
    <row r="391" spans="1:7" ht="15" customHeight="1" x14ac:dyDescent="0.15"/>
    <row r="392" spans="1:7" ht="50.1" customHeight="1" x14ac:dyDescent="0.15">
      <c r="A392" s="6" t="s">
        <v>376</v>
      </c>
      <c r="B392" s="19" t="s">
        <v>730</v>
      </c>
      <c r="C392" s="19"/>
      <c r="D392" s="6" t="s">
        <v>800</v>
      </c>
      <c r="E392" s="6" t="s">
        <v>801</v>
      </c>
      <c r="F392" s="6" t="s">
        <v>802</v>
      </c>
      <c r="G392" s="6" t="s">
        <v>803</v>
      </c>
    </row>
    <row r="393" spans="1:7" ht="15" customHeight="1" x14ac:dyDescent="0.15">
      <c r="A393" s="6">
        <v>1</v>
      </c>
      <c r="B393" s="19">
        <v>2</v>
      </c>
      <c r="C393" s="19"/>
      <c r="D393" s="6">
        <v>3</v>
      </c>
      <c r="E393" s="6">
        <v>4</v>
      </c>
      <c r="F393" s="6">
        <v>5</v>
      </c>
      <c r="G393" s="6">
        <v>6</v>
      </c>
    </row>
    <row r="394" spans="1:7" ht="39.950000000000003" customHeight="1" x14ac:dyDescent="0.15">
      <c r="A394" s="6" t="s">
        <v>986</v>
      </c>
      <c r="B394" s="20" t="s">
        <v>987</v>
      </c>
      <c r="C394" s="20"/>
      <c r="D394" s="6" t="s">
        <v>443</v>
      </c>
      <c r="E394" s="10">
        <v>1</v>
      </c>
      <c r="F394" s="10">
        <v>6994104</v>
      </c>
      <c r="G394" s="10">
        <v>6994104</v>
      </c>
    </row>
    <row r="395" spans="1:7" ht="24.95" customHeight="1" x14ac:dyDescent="0.15">
      <c r="A395" s="28" t="s">
        <v>491</v>
      </c>
      <c r="B395" s="28"/>
      <c r="C395" s="28"/>
      <c r="D395" s="28"/>
      <c r="E395" s="28"/>
      <c r="F395" s="28"/>
      <c r="G395" s="12">
        <f>SUM(G394:G394)</f>
        <v>6994104</v>
      </c>
    </row>
    <row r="396" spans="1:7" ht="24.95" customHeight="1" x14ac:dyDescent="0.15"/>
    <row r="397" spans="1:7" ht="20.100000000000001" customHeight="1" x14ac:dyDescent="0.15">
      <c r="A397" s="26" t="s">
        <v>467</v>
      </c>
      <c r="B397" s="26"/>
      <c r="C397" s="27" t="s">
        <v>275</v>
      </c>
      <c r="D397" s="27"/>
      <c r="E397" s="27"/>
      <c r="F397" s="27"/>
      <c r="G397" s="27"/>
    </row>
    <row r="398" spans="1:7" ht="20.100000000000001" customHeight="1" x14ac:dyDescent="0.15">
      <c r="A398" s="26" t="s">
        <v>468</v>
      </c>
      <c r="B398" s="26"/>
      <c r="C398" s="27" t="s">
        <v>469</v>
      </c>
      <c r="D398" s="27"/>
      <c r="E398" s="27"/>
      <c r="F398" s="27"/>
      <c r="G398" s="27"/>
    </row>
    <row r="399" spans="1:7" ht="15" customHeight="1" x14ac:dyDescent="0.15"/>
    <row r="400" spans="1:7" ht="24.95" customHeight="1" x14ac:dyDescent="0.15">
      <c r="A400" s="17" t="s">
        <v>841</v>
      </c>
      <c r="B400" s="17"/>
      <c r="C400" s="17"/>
      <c r="D400" s="17"/>
      <c r="E400" s="17"/>
      <c r="F400" s="17"/>
      <c r="G400" s="17"/>
    </row>
    <row r="401" spans="1:7" ht="15" customHeight="1" x14ac:dyDescent="0.15"/>
    <row r="402" spans="1:7" ht="50.1" customHeight="1" x14ac:dyDescent="0.15">
      <c r="A402" s="6" t="s">
        <v>376</v>
      </c>
      <c r="B402" s="19" t="s">
        <v>730</v>
      </c>
      <c r="C402" s="19"/>
      <c r="D402" s="6" t="s">
        <v>800</v>
      </c>
      <c r="E402" s="6" t="s">
        <v>801</v>
      </c>
      <c r="F402" s="6" t="s">
        <v>802</v>
      </c>
      <c r="G402" s="6" t="s">
        <v>803</v>
      </c>
    </row>
    <row r="403" spans="1:7" ht="15" customHeight="1" x14ac:dyDescent="0.15">
      <c r="A403" s="6">
        <v>1</v>
      </c>
      <c r="B403" s="19">
        <v>2</v>
      </c>
      <c r="C403" s="19"/>
      <c r="D403" s="6">
        <v>3</v>
      </c>
      <c r="E403" s="6">
        <v>4</v>
      </c>
      <c r="F403" s="6">
        <v>5</v>
      </c>
      <c r="G403" s="6">
        <v>6</v>
      </c>
    </row>
    <row r="404" spans="1:7" ht="39.950000000000003" customHeight="1" x14ac:dyDescent="0.15">
      <c r="A404" s="6" t="s">
        <v>137</v>
      </c>
      <c r="B404" s="20" t="s">
        <v>988</v>
      </c>
      <c r="C404" s="20"/>
      <c r="D404" s="6" t="s">
        <v>820</v>
      </c>
      <c r="E404" s="10">
        <v>1</v>
      </c>
      <c r="F404" s="10">
        <v>36.78</v>
      </c>
      <c r="G404" s="10">
        <v>36.78</v>
      </c>
    </row>
    <row r="405" spans="1:7" ht="39.950000000000003" customHeight="1" x14ac:dyDescent="0.15">
      <c r="A405" s="6" t="s">
        <v>137</v>
      </c>
      <c r="B405" s="20" t="s">
        <v>988</v>
      </c>
      <c r="C405" s="20"/>
      <c r="D405" s="6" t="s">
        <v>820</v>
      </c>
      <c r="E405" s="10">
        <v>120000</v>
      </c>
      <c r="F405" s="10">
        <v>121.4075</v>
      </c>
      <c r="G405" s="10">
        <v>14568900</v>
      </c>
    </row>
    <row r="406" spans="1:7" ht="39.950000000000003" customHeight="1" x14ac:dyDescent="0.15">
      <c r="A406" s="6" t="s">
        <v>989</v>
      </c>
      <c r="B406" s="20" t="s">
        <v>990</v>
      </c>
      <c r="C406" s="20"/>
      <c r="D406" s="6" t="s">
        <v>443</v>
      </c>
      <c r="E406" s="10">
        <v>320000</v>
      </c>
      <c r="F406" s="10">
        <v>19.5625</v>
      </c>
      <c r="G406" s="10">
        <v>6260000</v>
      </c>
    </row>
    <row r="407" spans="1:7" ht="39.950000000000003" customHeight="1" x14ac:dyDescent="0.15">
      <c r="A407" s="6" t="s">
        <v>989</v>
      </c>
      <c r="B407" s="20" t="s">
        <v>991</v>
      </c>
      <c r="C407" s="20"/>
      <c r="D407" s="6" t="s">
        <v>443</v>
      </c>
      <c r="E407" s="10">
        <v>1</v>
      </c>
      <c r="F407" s="10">
        <v>63.22</v>
      </c>
      <c r="G407" s="10">
        <v>63.22</v>
      </c>
    </row>
    <row r="408" spans="1:7" ht="24.95" customHeight="1" x14ac:dyDescent="0.15">
      <c r="A408" s="28" t="s">
        <v>491</v>
      </c>
      <c r="B408" s="28"/>
      <c r="C408" s="28"/>
      <c r="D408" s="28"/>
      <c r="E408" s="28"/>
      <c r="F408" s="28"/>
      <c r="G408" s="12">
        <f>SUM(G404:G407)</f>
        <v>20829000</v>
      </c>
    </row>
    <row r="409" spans="1:7" ht="24.95" customHeight="1" x14ac:dyDescent="0.15"/>
    <row r="410" spans="1:7" ht="20.100000000000001" customHeight="1" x14ac:dyDescent="0.15">
      <c r="A410" s="26" t="s">
        <v>467</v>
      </c>
      <c r="B410" s="26"/>
      <c r="C410" s="27" t="s">
        <v>275</v>
      </c>
      <c r="D410" s="27"/>
      <c r="E410" s="27"/>
      <c r="F410" s="27"/>
      <c r="G410" s="27"/>
    </row>
    <row r="411" spans="1:7" ht="20.100000000000001" customHeight="1" x14ac:dyDescent="0.15">
      <c r="A411" s="26" t="s">
        <v>468</v>
      </c>
      <c r="B411" s="26"/>
      <c r="C411" s="27" t="s">
        <v>469</v>
      </c>
      <c r="D411" s="27"/>
      <c r="E411" s="27"/>
      <c r="F411" s="27"/>
      <c r="G411" s="27"/>
    </row>
    <row r="412" spans="1:7" ht="15" customHeight="1" x14ac:dyDescent="0.15"/>
    <row r="413" spans="1:7" ht="24.95" customHeight="1" x14ac:dyDescent="0.15">
      <c r="A413" s="17" t="s">
        <v>992</v>
      </c>
      <c r="B413" s="17"/>
      <c r="C413" s="17"/>
      <c r="D413" s="17"/>
      <c r="E413" s="17"/>
      <c r="F413" s="17"/>
      <c r="G413" s="17"/>
    </row>
    <row r="414" spans="1:7" ht="15" customHeight="1" x14ac:dyDescent="0.15"/>
    <row r="415" spans="1:7" ht="50.1" customHeight="1" x14ac:dyDescent="0.15">
      <c r="A415" s="6" t="s">
        <v>376</v>
      </c>
      <c r="B415" s="19" t="s">
        <v>730</v>
      </c>
      <c r="C415" s="19"/>
      <c r="D415" s="6" t="s">
        <v>800</v>
      </c>
      <c r="E415" s="6" t="s">
        <v>801</v>
      </c>
      <c r="F415" s="6" t="s">
        <v>802</v>
      </c>
      <c r="G415" s="6" t="s">
        <v>803</v>
      </c>
    </row>
    <row r="416" spans="1:7" ht="15" customHeight="1" x14ac:dyDescent="0.15">
      <c r="A416" s="6">
        <v>1</v>
      </c>
      <c r="B416" s="19">
        <v>2</v>
      </c>
      <c r="C416" s="19"/>
      <c r="D416" s="6">
        <v>3</v>
      </c>
      <c r="E416" s="6">
        <v>4</v>
      </c>
      <c r="F416" s="6">
        <v>5</v>
      </c>
      <c r="G416" s="6">
        <v>6</v>
      </c>
    </row>
    <row r="417" spans="1:7" ht="39.950000000000003" customHeight="1" x14ac:dyDescent="0.15">
      <c r="A417" s="6" t="s">
        <v>993</v>
      </c>
      <c r="B417" s="20" t="s">
        <v>994</v>
      </c>
      <c r="C417" s="20"/>
      <c r="D417" s="6" t="s">
        <v>443</v>
      </c>
      <c r="E417" s="10">
        <v>2000</v>
      </c>
      <c r="F417" s="10">
        <v>50.551000000000002</v>
      </c>
      <c r="G417" s="10">
        <v>101102</v>
      </c>
    </row>
    <row r="418" spans="1:7" ht="24.95" customHeight="1" x14ac:dyDescent="0.15">
      <c r="A418" s="28" t="s">
        <v>491</v>
      </c>
      <c r="B418" s="28"/>
      <c r="C418" s="28"/>
      <c r="D418" s="28"/>
      <c r="E418" s="28"/>
      <c r="F418" s="28"/>
      <c r="G418" s="12">
        <f>SUM(G417:G417)</f>
        <v>101102</v>
      </c>
    </row>
    <row r="419" spans="1:7" ht="24.95" customHeight="1" x14ac:dyDescent="0.15"/>
    <row r="420" spans="1:7" ht="20.100000000000001" customHeight="1" x14ac:dyDescent="0.15">
      <c r="A420" s="26" t="s">
        <v>467</v>
      </c>
      <c r="B420" s="26"/>
      <c r="C420" s="27" t="s">
        <v>275</v>
      </c>
      <c r="D420" s="27"/>
      <c r="E420" s="27"/>
      <c r="F420" s="27"/>
      <c r="G420" s="27"/>
    </row>
    <row r="421" spans="1:7" ht="20.100000000000001" customHeight="1" x14ac:dyDescent="0.15">
      <c r="A421" s="26" t="s">
        <v>468</v>
      </c>
      <c r="B421" s="26"/>
      <c r="C421" s="27" t="s">
        <v>469</v>
      </c>
      <c r="D421" s="27"/>
      <c r="E421" s="27"/>
      <c r="F421" s="27"/>
      <c r="G421" s="27"/>
    </row>
    <row r="422" spans="1:7" ht="15" customHeight="1" x14ac:dyDescent="0.15"/>
    <row r="423" spans="1:7" ht="24.95" customHeight="1" x14ac:dyDescent="0.15">
      <c r="A423" s="17" t="s">
        <v>805</v>
      </c>
      <c r="B423" s="17"/>
      <c r="C423" s="17"/>
      <c r="D423" s="17"/>
      <c r="E423" s="17"/>
      <c r="F423" s="17"/>
      <c r="G423" s="17"/>
    </row>
    <row r="424" spans="1:7" ht="15" customHeight="1" x14ac:dyDescent="0.15"/>
    <row r="425" spans="1:7" ht="50.1" customHeight="1" x14ac:dyDescent="0.15">
      <c r="A425" s="6" t="s">
        <v>376</v>
      </c>
      <c r="B425" s="19" t="s">
        <v>730</v>
      </c>
      <c r="C425" s="19"/>
      <c r="D425" s="6" t="s">
        <v>800</v>
      </c>
      <c r="E425" s="6" t="s">
        <v>801</v>
      </c>
      <c r="F425" s="6" t="s">
        <v>802</v>
      </c>
      <c r="G425" s="6" t="s">
        <v>803</v>
      </c>
    </row>
    <row r="426" spans="1:7" ht="15" customHeight="1" x14ac:dyDescent="0.15">
      <c r="A426" s="6">
        <v>1</v>
      </c>
      <c r="B426" s="19">
        <v>2</v>
      </c>
      <c r="C426" s="19"/>
      <c r="D426" s="6">
        <v>3</v>
      </c>
      <c r="E426" s="6">
        <v>4</v>
      </c>
      <c r="F426" s="6">
        <v>5</v>
      </c>
      <c r="G426" s="6">
        <v>6</v>
      </c>
    </row>
    <row r="427" spans="1:7" ht="24.95" customHeight="1" x14ac:dyDescent="0.15">
      <c r="A427" s="28" t="s">
        <v>491</v>
      </c>
      <c r="B427" s="28"/>
      <c r="C427" s="28"/>
      <c r="D427" s="28"/>
      <c r="E427" s="28"/>
      <c r="F427" s="28"/>
      <c r="G427" s="12"/>
    </row>
    <row r="428" spans="1:7" ht="24.95" customHeight="1" x14ac:dyDescent="0.15"/>
    <row r="429" spans="1:7" ht="20.100000000000001" customHeight="1" x14ac:dyDescent="0.15">
      <c r="A429" s="26" t="s">
        <v>467</v>
      </c>
      <c r="B429" s="26"/>
      <c r="C429" s="27" t="s">
        <v>344</v>
      </c>
      <c r="D429" s="27"/>
      <c r="E429" s="27"/>
      <c r="F429" s="27"/>
      <c r="G429" s="27"/>
    </row>
    <row r="430" spans="1:7" ht="20.100000000000001" customHeight="1" x14ac:dyDescent="0.15">
      <c r="A430" s="26" t="s">
        <v>468</v>
      </c>
      <c r="B430" s="26"/>
      <c r="C430" s="27" t="s">
        <v>688</v>
      </c>
      <c r="D430" s="27"/>
      <c r="E430" s="27"/>
      <c r="F430" s="27"/>
      <c r="G430" s="27"/>
    </row>
    <row r="431" spans="1:7" ht="15" customHeight="1" x14ac:dyDescent="0.15"/>
    <row r="432" spans="1:7" ht="24.95" customHeight="1" x14ac:dyDescent="0.15">
      <c r="A432" s="17" t="s">
        <v>806</v>
      </c>
      <c r="B432" s="17"/>
      <c r="C432" s="17"/>
      <c r="D432" s="17"/>
      <c r="E432" s="17"/>
      <c r="F432" s="17"/>
      <c r="G432" s="17"/>
    </row>
    <row r="433" spans="1:7" ht="15" customHeight="1" x14ac:dyDescent="0.15"/>
    <row r="434" spans="1:7" ht="50.1" customHeight="1" x14ac:dyDescent="0.15">
      <c r="A434" s="6" t="s">
        <v>376</v>
      </c>
      <c r="B434" s="19" t="s">
        <v>730</v>
      </c>
      <c r="C434" s="19"/>
      <c r="D434" s="6" t="s">
        <v>800</v>
      </c>
      <c r="E434" s="6" t="s">
        <v>801</v>
      </c>
      <c r="F434" s="6" t="s">
        <v>802</v>
      </c>
      <c r="G434" s="6" t="s">
        <v>803</v>
      </c>
    </row>
    <row r="435" spans="1:7" ht="15" customHeight="1" x14ac:dyDescent="0.15">
      <c r="A435" s="6">
        <v>1</v>
      </c>
      <c r="B435" s="19">
        <v>2</v>
      </c>
      <c r="C435" s="19"/>
      <c r="D435" s="6">
        <v>3</v>
      </c>
      <c r="E435" s="6">
        <v>4</v>
      </c>
      <c r="F435" s="6">
        <v>5</v>
      </c>
      <c r="G435" s="6">
        <v>6</v>
      </c>
    </row>
    <row r="436" spans="1:7" ht="39.950000000000003" customHeight="1" x14ac:dyDescent="0.15">
      <c r="A436" s="6" t="s">
        <v>599</v>
      </c>
      <c r="B436" s="20" t="s">
        <v>995</v>
      </c>
      <c r="C436" s="20"/>
      <c r="D436" s="6" t="s">
        <v>443</v>
      </c>
      <c r="E436" s="10">
        <v>6102.3985000000002</v>
      </c>
      <c r="F436" s="10">
        <v>7</v>
      </c>
      <c r="G436" s="10">
        <v>42716.79</v>
      </c>
    </row>
    <row r="437" spans="1:7" ht="39.950000000000003" customHeight="1" x14ac:dyDescent="0.15">
      <c r="A437" s="6" t="s">
        <v>618</v>
      </c>
      <c r="B437" s="20" t="s">
        <v>811</v>
      </c>
      <c r="C437" s="20"/>
      <c r="D437" s="6" t="s">
        <v>443</v>
      </c>
      <c r="E437" s="10">
        <v>12</v>
      </c>
      <c r="F437" s="10">
        <v>5928.6040999999996</v>
      </c>
      <c r="G437" s="10">
        <v>71143.25</v>
      </c>
    </row>
    <row r="438" spans="1:7" ht="39.950000000000003" customHeight="1" x14ac:dyDescent="0.15">
      <c r="A438" s="6" t="s">
        <v>642</v>
      </c>
      <c r="B438" s="20" t="s">
        <v>995</v>
      </c>
      <c r="C438" s="20"/>
      <c r="D438" s="6" t="s">
        <v>443</v>
      </c>
      <c r="E438" s="10">
        <v>20428.571400000001</v>
      </c>
      <c r="F438" s="10">
        <v>7</v>
      </c>
      <c r="G438" s="10">
        <v>143000</v>
      </c>
    </row>
    <row r="439" spans="1:7" ht="39.950000000000003" customHeight="1" x14ac:dyDescent="0.15">
      <c r="A439" s="6" t="s">
        <v>648</v>
      </c>
      <c r="B439" s="20" t="s">
        <v>995</v>
      </c>
      <c r="C439" s="20"/>
      <c r="D439" s="6" t="s">
        <v>443</v>
      </c>
      <c r="E439" s="10">
        <v>24885.714199999999</v>
      </c>
      <c r="F439" s="10">
        <v>7</v>
      </c>
      <c r="G439" s="10">
        <v>174200</v>
      </c>
    </row>
    <row r="440" spans="1:7" ht="39.950000000000003" customHeight="1" x14ac:dyDescent="0.15">
      <c r="A440" s="6" t="s">
        <v>662</v>
      </c>
      <c r="B440" s="20" t="s">
        <v>811</v>
      </c>
      <c r="C440" s="20"/>
      <c r="D440" s="6" t="s">
        <v>443</v>
      </c>
      <c r="E440" s="10">
        <v>12</v>
      </c>
      <c r="F440" s="10">
        <v>46710.680800000002</v>
      </c>
      <c r="G440" s="10">
        <v>560528.17000000004</v>
      </c>
    </row>
    <row r="441" spans="1:7" ht="39.950000000000003" customHeight="1" x14ac:dyDescent="0.15">
      <c r="A441" s="6" t="s">
        <v>664</v>
      </c>
      <c r="B441" s="20" t="s">
        <v>996</v>
      </c>
      <c r="C441" s="20"/>
      <c r="D441" s="6" t="s">
        <v>443</v>
      </c>
      <c r="E441" s="10">
        <v>12</v>
      </c>
      <c r="F441" s="10">
        <v>120199.1958</v>
      </c>
      <c r="G441" s="10">
        <v>1442390.35</v>
      </c>
    </row>
    <row r="442" spans="1:7" ht="39.950000000000003" customHeight="1" x14ac:dyDescent="0.15">
      <c r="A442" s="6" t="s">
        <v>665</v>
      </c>
      <c r="B442" s="20" t="s">
        <v>811</v>
      </c>
      <c r="C442" s="20"/>
      <c r="D442" s="6" t="s">
        <v>443</v>
      </c>
      <c r="E442" s="10">
        <v>12</v>
      </c>
      <c r="F442" s="10">
        <v>86396.434099999999</v>
      </c>
      <c r="G442" s="10">
        <v>1036757.21</v>
      </c>
    </row>
    <row r="443" spans="1:7" ht="39.950000000000003" customHeight="1" x14ac:dyDescent="0.15">
      <c r="A443" s="6" t="s">
        <v>668</v>
      </c>
      <c r="B443" s="20" t="s">
        <v>995</v>
      </c>
      <c r="C443" s="20"/>
      <c r="D443" s="6" t="s">
        <v>443</v>
      </c>
      <c r="E443" s="10">
        <v>101946.97</v>
      </c>
      <c r="F443" s="10">
        <v>7</v>
      </c>
      <c r="G443" s="10">
        <v>713628.79</v>
      </c>
    </row>
    <row r="444" spans="1:7" ht="39.950000000000003" customHeight="1" x14ac:dyDescent="0.15">
      <c r="A444" s="6" t="s">
        <v>701</v>
      </c>
      <c r="B444" s="20" t="s">
        <v>811</v>
      </c>
      <c r="C444" s="20"/>
      <c r="D444" s="6" t="s">
        <v>443</v>
      </c>
      <c r="E444" s="10">
        <v>12</v>
      </c>
      <c r="F444" s="10">
        <v>32872.511599999998</v>
      </c>
      <c r="G444" s="10">
        <v>394470.14</v>
      </c>
    </row>
    <row r="445" spans="1:7" ht="39.950000000000003" customHeight="1" x14ac:dyDescent="0.15">
      <c r="A445" s="6" t="s">
        <v>997</v>
      </c>
      <c r="B445" s="20" t="s">
        <v>998</v>
      </c>
      <c r="C445" s="20"/>
      <c r="D445" s="6" t="s">
        <v>443</v>
      </c>
      <c r="E445" s="10">
        <v>12</v>
      </c>
      <c r="F445" s="10">
        <v>6677.4983000000002</v>
      </c>
      <c r="G445" s="10">
        <v>80129.98</v>
      </c>
    </row>
    <row r="446" spans="1:7" ht="39.950000000000003" customHeight="1" x14ac:dyDescent="0.15">
      <c r="A446" s="6" t="s">
        <v>890</v>
      </c>
      <c r="B446" s="20" t="s">
        <v>999</v>
      </c>
      <c r="C446" s="20"/>
      <c r="D446" s="6" t="s">
        <v>443</v>
      </c>
      <c r="E446" s="10">
        <v>722969.83571400004</v>
      </c>
      <c r="F446" s="10">
        <v>7</v>
      </c>
      <c r="G446" s="10">
        <v>5060788.8499999996</v>
      </c>
    </row>
    <row r="447" spans="1:7" ht="24.95" customHeight="1" x14ac:dyDescent="0.15">
      <c r="A447" s="28" t="s">
        <v>491</v>
      </c>
      <c r="B447" s="28"/>
      <c r="C447" s="28"/>
      <c r="D447" s="28"/>
      <c r="E447" s="28"/>
      <c r="F447" s="28"/>
      <c r="G447" s="12">
        <f>SUM(G436:G446)</f>
        <v>9719753.5300000012</v>
      </c>
    </row>
    <row r="448" spans="1:7" ht="24.95" customHeight="1" x14ac:dyDescent="0.15"/>
    <row r="449" spans="1:7" ht="20.100000000000001" customHeight="1" x14ac:dyDescent="0.15">
      <c r="A449" s="26" t="s">
        <v>467</v>
      </c>
      <c r="B449" s="26"/>
      <c r="C449" s="27" t="s">
        <v>344</v>
      </c>
      <c r="D449" s="27"/>
      <c r="E449" s="27"/>
      <c r="F449" s="27"/>
      <c r="G449" s="27"/>
    </row>
    <row r="450" spans="1:7" ht="20.100000000000001" customHeight="1" x14ac:dyDescent="0.15">
      <c r="A450" s="26" t="s">
        <v>468</v>
      </c>
      <c r="B450" s="26"/>
      <c r="C450" s="27" t="s">
        <v>492</v>
      </c>
      <c r="D450" s="27"/>
      <c r="E450" s="27"/>
      <c r="F450" s="27"/>
      <c r="G450" s="27"/>
    </row>
    <row r="451" spans="1:7" ht="15" customHeight="1" x14ac:dyDescent="0.15"/>
    <row r="452" spans="1:7" ht="24.95" customHeight="1" x14ac:dyDescent="0.15">
      <c r="A452" s="17" t="s">
        <v>806</v>
      </c>
      <c r="B452" s="17"/>
      <c r="C452" s="17"/>
      <c r="D452" s="17"/>
      <c r="E452" s="17"/>
      <c r="F452" s="17"/>
      <c r="G452" s="17"/>
    </row>
    <row r="453" spans="1:7" ht="15" customHeight="1" x14ac:dyDescent="0.15"/>
    <row r="454" spans="1:7" ht="50.1" customHeight="1" x14ac:dyDescent="0.15">
      <c r="A454" s="6" t="s">
        <v>376</v>
      </c>
      <c r="B454" s="19" t="s">
        <v>730</v>
      </c>
      <c r="C454" s="19"/>
      <c r="D454" s="6" t="s">
        <v>800</v>
      </c>
      <c r="E454" s="6" t="s">
        <v>801</v>
      </c>
      <c r="F454" s="6" t="s">
        <v>802</v>
      </c>
      <c r="G454" s="6" t="s">
        <v>803</v>
      </c>
    </row>
    <row r="455" spans="1:7" ht="15" customHeight="1" x14ac:dyDescent="0.15">
      <c r="A455" s="6">
        <v>1</v>
      </c>
      <c r="B455" s="19">
        <v>2</v>
      </c>
      <c r="C455" s="19"/>
      <c r="D455" s="6">
        <v>3</v>
      </c>
      <c r="E455" s="6">
        <v>4</v>
      </c>
      <c r="F455" s="6">
        <v>5</v>
      </c>
      <c r="G455" s="6">
        <v>6</v>
      </c>
    </row>
    <row r="456" spans="1:7" ht="39.950000000000003" customHeight="1" x14ac:dyDescent="0.15">
      <c r="A456" s="6" t="s">
        <v>482</v>
      </c>
      <c r="B456" s="20" t="s">
        <v>1000</v>
      </c>
      <c r="C456" s="20"/>
      <c r="D456" s="6" t="s">
        <v>443</v>
      </c>
      <c r="E456" s="10">
        <v>12</v>
      </c>
      <c r="F456" s="10">
        <v>833.33330000000001</v>
      </c>
      <c r="G456" s="10">
        <v>10000</v>
      </c>
    </row>
    <row r="457" spans="1:7" ht="39.950000000000003" customHeight="1" x14ac:dyDescent="0.15">
      <c r="A457" s="6" t="s">
        <v>599</v>
      </c>
      <c r="B457" s="20" t="s">
        <v>995</v>
      </c>
      <c r="C457" s="20"/>
      <c r="D457" s="6" t="s">
        <v>443</v>
      </c>
      <c r="E457" s="10">
        <v>24409.602800000001</v>
      </c>
      <c r="F457" s="10">
        <v>7</v>
      </c>
      <c r="G457" s="10">
        <v>170867.22</v>
      </c>
    </row>
    <row r="458" spans="1:7" ht="39.950000000000003" customHeight="1" x14ac:dyDescent="0.15">
      <c r="A458" s="6" t="s">
        <v>618</v>
      </c>
      <c r="B458" s="20" t="s">
        <v>811</v>
      </c>
      <c r="C458" s="20"/>
      <c r="D458" s="6" t="s">
        <v>443</v>
      </c>
      <c r="E458" s="10">
        <v>12</v>
      </c>
      <c r="F458" s="10">
        <v>23714.415799999999</v>
      </c>
      <c r="G458" s="10">
        <v>284572.99</v>
      </c>
    </row>
    <row r="459" spans="1:7" ht="39.950000000000003" customHeight="1" x14ac:dyDescent="0.15">
      <c r="A459" s="6" t="s">
        <v>642</v>
      </c>
      <c r="B459" s="20" t="s">
        <v>995</v>
      </c>
      <c r="C459" s="20"/>
      <c r="D459" s="6" t="s">
        <v>443</v>
      </c>
      <c r="E459" s="10">
        <v>81714.285699999993</v>
      </c>
      <c r="F459" s="10">
        <v>7</v>
      </c>
      <c r="G459" s="10">
        <v>572000</v>
      </c>
    </row>
    <row r="460" spans="1:7" ht="39.950000000000003" customHeight="1" x14ac:dyDescent="0.15">
      <c r="A460" s="6" t="s">
        <v>648</v>
      </c>
      <c r="B460" s="20" t="s">
        <v>995</v>
      </c>
      <c r="C460" s="20"/>
      <c r="D460" s="6" t="s">
        <v>443</v>
      </c>
      <c r="E460" s="10">
        <v>99542.857099999994</v>
      </c>
      <c r="F460" s="10">
        <v>7</v>
      </c>
      <c r="G460" s="10">
        <v>696800</v>
      </c>
    </row>
    <row r="461" spans="1:7" ht="39.950000000000003" customHeight="1" x14ac:dyDescent="0.15">
      <c r="A461" s="6" t="s">
        <v>653</v>
      </c>
      <c r="B461" s="20" t="s">
        <v>1001</v>
      </c>
      <c r="C461" s="20"/>
      <c r="D461" s="6" t="s">
        <v>443</v>
      </c>
      <c r="E461" s="10">
        <v>171428.57139999999</v>
      </c>
      <c r="F461" s="10">
        <v>7</v>
      </c>
      <c r="G461" s="10">
        <v>1200000</v>
      </c>
    </row>
    <row r="462" spans="1:7" ht="39.950000000000003" customHeight="1" x14ac:dyDescent="0.15">
      <c r="A462" s="6" t="s">
        <v>663</v>
      </c>
      <c r="B462" s="20" t="s">
        <v>1002</v>
      </c>
      <c r="C462" s="20"/>
      <c r="D462" s="6" t="s">
        <v>443</v>
      </c>
      <c r="E462" s="10">
        <v>12</v>
      </c>
      <c r="F462" s="10">
        <v>336216.47666599997</v>
      </c>
      <c r="G462" s="10">
        <v>4034597.72</v>
      </c>
    </row>
    <row r="463" spans="1:7" ht="39.950000000000003" customHeight="1" x14ac:dyDescent="0.15">
      <c r="A463" s="6" t="s">
        <v>664</v>
      </c>
      <c r="B463" s="20" t="s">
        <v>996</v>
      </c>
      <c r="C463" s="20"/>
      <c r="D463" s="6" t="s">
        <v>443</v>
      </c>
      <c r="E463" s="10">
        <v>12</v>
      </c>
      <c r="F463" s="10">
        <v>205770.9166</v>
      </c>
      <c r="G463" s="10">
        <v>2469251</v>
      </c>
    </row>
    <row r="464" spans="1:7" ht="39.950000000000003" customHeight="1" x14ac:dyDescent="0.15">
      <c r="A464" s="6" t="s">
        <v>665</v>
      </c>
      <c r="B464" s="20" t="s">
        <v>811</v>
      </c>
      <c r="C464" s="20"/>
      <c r="D464" s="6" t="s">
        <v>443</v>
      </c>
      <c r="E464" s="10">
        <v>12</v>
      </c>
      <c r="F464" s="10">
        <v>242459.3933</v>
      </c>
      <c r="G464" s="10">
        <v>2909512.72</v>
      </c>
    </row>
    <row r="465" spans="1:7" ht="39.950000000000003" customHeight="1" x14ac:dyDescent="0.15">
      <c r="A465" s="6" t="s">
        <v>107</v>
      </c>
      <c r="B465" s="20" t="s">
        <v>811</v>
      </c>
      <c r="C465" s="20"/>
      <c r="D465" s="6" t="s">
        <v>443</v>
      </c>
      <c r="E465" s="10">
        <v>12</v>
      </c>
      <c r="F465" s="10">
        <v>234839.95</v>
      </c>
      <c r="G465" s="10">
        <v>2818079.4</v>
      </c>
    </row>
    <row r="466" spans="1:7" ht="39.950000000000003" customHeight="1" x14ac:dyDescent="0.15">
      <c r="A466" s="6" t="s">
        <v>668</v>
      </c>
      <c r="B466" s="20" t="s">
        <v>995</v>
      </c>
      <c r="C466" s="20"/>
      <c r="D466" s="6" t="s">
        <v>443</v>
      </c>
      <c r="E466" s="10">
        <v>336595.16139999998</v>
      </c>
      <c r="F466" s="10">
        <v>7</v>
      </c>
      <c r="G466" s="10">
        <v>2356166.13</v>
      </c>
    </row>
    <row r="467" spans="1:7" ht="39.950000000000003" customHeight="1" x14ac:dyDescent="0.15">
      <c r="A467" s="6" t="s">
        <v>890</v>
      </c>
      <c r="B467" s="20" t="s">
        <v>891</v>
      </c>
      <c r="C467" s="20"/>
      <c r="D467" s="6" t="s">
        <v>443</v>
      </c>
      <c r="E467" s="10">
        <v>12</v>
      </c>
      <c r="F467" s="10">
        <v>662793.49910000002</v>
      </c>
      <c r="G467" s="10">
        <v>7953521.9900000002</v>
      </c>
    </row>
    <row r="468" spans="1:7" ht="24.95" customHeight="1" x14ac:dyDescent="0.15">
      <c r="A468" s="28" t="s">
        <v>491</v>
      </c>
      <c r="B468" s="28"/>
      <c r="C468" s="28"/>
      <c r="D468" s="28"/>
      <c r="E468" s="28"/>
      <c r="F468" s="28"/>
      <c r="G468" s="12">
        <f>SUM(G456:G467)</f>
        <v>25475369.170000002</v>
      </c>
    </row>
  </sheetData>
  <sheetProtection password="CE13" sheet="1" objects="1" scenarios="1"/>
  <mergeCells count="435">
    <mergeCell ref="B464:C464"/>
    <mergeCell ref="B465:C465"/>
    <mergeCell ref="B466:C466"/>
    <mergeCell ref="B467:C467"/>
    <mergeCell ref="A468:F468"/>
    <mergeCell ref="B459:C459"/>
    <mergeCell ref="B460:C460"/>
    <mergeCell ref="B461:C461"/>
    <mergeCell ref="B462:C462"/>
    <mergeCell ref="B463:C463"/>
    <mergeCell ref="B454:C454"/>
    <mergeCell ref="B455:C455"/>
    <mergeCell ref="B456:C456"/>
    <mergeCell ref="B457:C457"/>
    <mergeCell ref="B458:C458"/>
    <mergeCell ref="A449:B449"/>
    <mergeCell ref="C449:G449"/>
    <mergeCell ref="A450:B450"/>
    <mergeCell ref="C450:G450"/>
    <mergeCell ref="A452:G452"/>
    <mergeCell ref="B443:C443"/>
    <mergeCell ref="B444:C444"/>
    <mergeCell ref="B445:C445"/>
    <mergeCell ref="B446:C446"/>
    <mergeCell ref="A447:F447"/>
    <mergeCell ref="B438:C438"/>
    <mergeCell ref="B439:C439"/>
    <mergeCell ref="B440:C440"/>
    <mergeCell ref="B441:C441"/>
    <mergeCell ref="B442:C442"/>
    <mergeCell ref="A432:G432"/>
    <mergeCell ref="B434:C434"/>
    <mergeCell ref="B435:C435"/>
    <mergeCell ref="B436:C436"/>
    <mergeCell ref="B437:C437"/>
    <mergeCell ref="A427:F427"/>
    <mergeCell ref="A429:B429"/>
    <mergeCell ref="C429:G429"/>
    <mergeCell ref="A430:B430"/>
    <mergeCell ref="C430:G430"/>
    <mergeCell ref="A421:B421"/>
    <mergeCell ref="C421:G421"/>
    <mergeCell ref="A423:G423"/>
    <mergeCell ref="B425:C425"/>
    <mergeCell ref="B426:C426"/>
    <mergeCell ref="B415:C415"/>
    <mergeCell ref="B416:C416"/>
    <mergeCell ref="B417:C417"/>
    <mergeCell ref="A418:F418"/>
    <mergeCell ref="A420:B420"/>
    <mergeCell ref="C420:G420"/>
    <mergeCell ref="A410:B410"/>
    <mergeCell ref="C410:G410"/>
    <mergeCell ref="A411:B411"/>
    <mergeCell ref="C411:G411"/>
    <mergeCell ref="A413:G413"/>
    <mergeCell ref="B404:C404"/>
    <mergeCell ref="B405:C405"/>
    <mergeCell ref="B406:C406"/>
    <mergeCell ref="B407:C407"/>
    <mergeCell ref="A408:F408"/>
    <mergeCell ref="A398:B398"/>
    <mergeCell ref="C398:G398"/>
    <mergeCell ref="A400:G400"/>
    <mergeCell ref="B402:C402"/>
    <mergeCell ref="B403:C403"/>
    <mergeCell ref="B392:C392"/>
    <mergeCell ref="B393:C393"/>
    <mergeCell ref="B394:C394"/>
    <mergeCell ref="A395:F395"/>
    <mergeCell ref="A397:B397"/>
    <mergeCell ref="C397:G397"/>
    <mergeCell ref="A387:B387"/>
    <mergeCell ref="C387:G387"/>
    <mergeCell ref="A388:B388"/>
    <mergeCell ref="C388:G388"/>
    <mergeCell ref="A390:G390"/>
    <mergeCell ref="A380:G380"/>
    <mergeCell ref="B382:C382"/>
    <mergeCell ref="B383:C383"/>
    <mergeCell ref="B384:C384"/>
    <mergeCell ref="A385:F385"/>
    <mergeCell ref="A375:F375"/>
    <mergeCell ref="A377:B377"/>
    <mergeCell ref="C377:G377"/>
    <mergeCell ref="A378:B378"/>
    <mergeCell ref="C378:G378"/>
    <mergeCell ref="A369:B369"/>
    <mergeCell ref="C369:G369"/>
    <mergeCell ref="A371:G371"/>
    <mergeCell ref="B373:C373"/>
    <mergeCell ref="B374:C374"/>
    <mergeCell ref="B364:C364"/>
    <mergeCell ref="B365:C365"/>
    <mergeCell ref="A366:F366"/>
    <mergeCell ref="A368:B368"/>
    <mergeCell ref="C368:G368"/>
    <mergeCell ref="A359:B359"/>
    <mergeCell ref="C359:G359"/>
    <mergeCell ref="A360:B360"/>
    <mergeCell ref="C360:G360"/>
    <mergeCell ref="A362:G362"/>
    <mergeCell ref="B353:C353"/>
    <mergeCell ref="B354:C354"/>
    <mergeCell ref="B355:C355"/>
    <mergeCell ref="B356:C356"/>
    <mergeCell ref="A357:F357"/>
    <mergeCell ref="B348:C348"/>
    <mergeCell ref="B349:C349"/>
    <mergeCell ref="B350:C350"/>
    <mergeCell ref="B351:C351"/>
    <mergeCell ref="B352:C352"/>
    <mergeCell ref="A343:B343"/>
    <mergeCell ref="C343:G343"/>
    <mergeCell ref="A344:B344"/>
    <mergeCell ref="C344:G344"/>
    <mergeCell ref="A346:G346"/>
    <mergeCell ref="A336:G336"/>
    <mergeCell ref="B338:C338"/>
    <mergeCell ref="B339:C339"/>
    <mergeCell ref="B340:C340"/>
    <mergeCell ref="A341:F341"/>
    <mergeCell ref="A331:F331"/>
    <mergeCell ref="A333:B333"/>
    <mergeCell ref="C333:G333"/>
    <mergeCell ref="A334:B334"/>
    <mergeCell ref="C334:G334"/>
    <mergeCell ref="A325:G325"/>
    <mergeCell ref="B327:C327"/>
    <mergeCell ref="B328:C328"/>
    <mergeCell ref="B329:C329"/>
    <mergeCell ref="B330:C330"/>
    <mergeCell ref="B319:C319"/>
    <mergeCell ref="A320:F320"/>
    <mergeCell ref="A322:B322"/>
    <mergeCell ref="C322:G322"/>
    <mergeCell ref="A323:B323"/>
    <mergeCell ref="C323:G323"/>
    <mergeCell ref="A313:B313"/>
    <mergeCell ref="C313:G313"/>
    <mergeCell ref="A315:G315"/>
    <mergeCell ref="B317:C317"/>
    <mergeCell ref="B318:C318"/>
    <mergeCell ref="A306:G306"/>
    <mergeCell ref="B308:C308"/>
    <mergeCell ref="B309:C309"/>
    <mergeCell ref="A310:F310"/>
    <mergeCell ref="A312:B312"/>
    <mergeCell ref="C312:G312"/>
    <mergeCell ref="A301:F301"/>
    <mergeCell ref="A303:B303"/>
    <mergeCell ref="C303:G303"/>
    <mergeCell ref="A304:B304"/>
    <mergeCell ref="C304:G304"/>
    <mergeCell ref="B296:C296"/>
    <mergeCell ref="B297:C297"/>
    <mergeCell ref="B298:C298"/>
    <mergeCell ref="B299:C299"/>
    <mergeCell ref="B300:C300"/>
    <mergeCell ref="A291:B291"/>
    <mergeCell ref="C291:G291"/>
    <mergeCell ref="A292:B292"/>
    <mergeCell ref="C292:G292"/>
    <mergeCell ref="A294:G294"/>
    <mergeCell ref="A284:G284"/>
    <mergeCell ref="B286:C286"/>
    <mergeCell ref="B287:C287"/>
    <mergeCell ref="B288:C288"/>
    <mergeCell ref="A289:F289"/>
    <mergeCell ref="A279:F279"/>
    <mergeCell ref="A281:B281"/>
    <mergeCell ref="C281:G281"/>
    <mergeCell ref="A282:B282"/>
    <mergeCell ref="C282:G282"/>
    <mergeCell ref="B274:C274"/>
    <mergeCell ref="B275:C275"/>
    <mergeCell ref="B276:C276"/>
    <mergeCell ref="B277:C277"/>
    <mergeCell ref="B278:C278"/>
    <mergeCell ref="B269:C269"/>
    <mergeCell ref="B270:C270"/>
    <mergeCell ref="B271:C271"/>
    <mergeCell ref="B272:C272"/>
    <mergeCell ref="B273:C273"/>
    <mergeCell ref="B264:C264"/>
    <mergeCell ref="B265:C265"/>
    <mergeCell ref="B266:C266"/>
    <mergeCell ref="B267:C267"/>
    <mergeCell ref="B268:C268"/>
    <mergeCell ref="B259:C259"/>
    <mergeCell ref="B260:C260"/>
    <mergeCell ref="B261:C261"/>
    <mergeCell ref="B262:C262"/>
    <mergeCell ref="B263:C263"/>
    <mergeCell ref="B254:C254"/>
    <mergeCell ref="B255:C255"/>
    <mergeCell ref="B256:C256"/>
    <mergeCell ref="B257:C257"/>
    <mergeCell ref="B258:C258"/>
    <mergeCell ref="B249:C249"/>
    <mergeCell ref="B250:C250"/>
    <mergeCell ref="B251:C251"/>
    <mergeCell ref="B252:C252"/>
    <mergeCell ref="B253:C253"/>
    <mergeCell ref="B244:C244"/>
    <mergeCell ref="B245:C245"/>
    <mergeCell ref="B246:C246"/>
    <mergeCell ref="B247:C247"/>
    <mergeCell ref="B248:C248"/>
    <mergeCell ref="A239:B239"/>
    <mergeCell ref="C239:G239"/>
    <mergeCell ref="A240:B240"/>
    <mergeCell ref="C240:G240"/>
    <mergeCell ref="A242:G242"/>
    <mergeCell ref="B233:C233"/>
    <mergeCell ref="B234:C234"/>
    <mergeCell ref="B235:C235"/>
    <mergeCell ref="B236:C236"/>
    <mergeCell ref="A237:F237"/>
    <mergeCell ref="B228:C228"/>
    <mergeCell ref="B229:C229"/>
    <mergeCell ref="B230:C230"/>
    <mergeCell ref="B231:C231"/>
    <mergeCell ref="B232:C232"/>
    <mergeCell ref="B223:C223"/>
    <mergeCell ref="B224:C224"/>
    <mergeCell ref="B225:C225"/>
    <mergeCell ref="B226:C226"/>
    <mergeCell ref="B227:C227"/>
    <mergeCell ref="B218:C218"/>
    <mergeCell ref="B219:C219"/>
    <mergeCell ref="B220:C220"/>
    <mergeCell ref="B221:C221"/>
    <mergeCell ref="B222:C222"/>
    <mergeCell ref="B213:C213"/>
    <mergeCell ref="B214:C214"/>
    <mergeCell ref="B215:C215"/>
    <mergeCell ref="B216:C216"/>
    <mergeCell ref="B217:C217"/>
    <mergeCell ref="A208:B208"/>
    <mergeCell ref="C208:G208"/>
    <mergeCell ref="A209:B209"/>
    <mergeCell ref="C209:G209"/>
    <mergeCell ref="A211:G211"/>
    <mergeCell ref="A201:G201"/>
    <mergeCell ref="B203:C203"/>
    <mergeCell ref="B204:C204"/>
    <mergeCell ref="B205:C205"/>
    <mergeCell ref="A206:F206"/>
    <mergeCell ref="A196:F196"/>
    <mergeCell ref="A198:B198"/>
    <mergeCell ref="C198:G198"/>
    <mergeCell ref="A199:B199"/>
    <mergeCell ref="C199:G199"/>
    <mergeCell ref="A190:B190"/>
    <mergeCell ref="C190:G190"/>
    <mergeCell ref="A192:G192"/>
    <mergeCell ref="B194:C194"/>
    <mergeCell ref="B195:C195"/>
    <mergeCell ref="B185:C185"/>
    <mergeCell ref="B186:C186"/>
    <mergeCell ref="A187:F187"/>
    <mergeCell ref="A189:B189"/>
    <mergeCell ref="C189:G189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70:C170"/>
    <mergeCell ref="B171:C171"/>
    <mergeCell ref="B172:C172"/>
    <mergeCell ref="B173:C173"/>
    <mergeCell ref="B174:C174"/>
    <mergeCell ref="B165:C165"/>
    <mergeCell ref="B166:C166"/>
    <mergeCell ref="B167:C167"/>
    <mergeCell ref="B168:C168"/>
    <mergeCell ref="B169:C169"/>
    <mergeCell ref="A159:B159"/>
    <mergeCell ref="C159:G159"/>
    <mergeCell ref="A161:G161"/>
    <mergeCell ref="B163:C163"/>
    <mergeCell ref="B164:C164"/>
    <mergeCell ref="B153:C153"/>
    <mergeCell ref="B154:C154"/>
    <mergeCell ref="B155:C155"/>
    <mergeCell ref="A156:F156"/>
    <mergeCell ref="A158:B158"/>
    <mergeCell ref="C158:G158"/>
    <mergeCell ref="A147:G147"/>
    <mergeCell ref="B149:C149"/>
    <mergeCell ref="B150:C150"/>
    <mergeCell ref="B151:C151"/>
    <mergeCell ref="B152:C152"/>
    <mergeCell ref="A142:F142"/>
    <mergeCell ref="A144:B144"/>
    <mergeCell ref="C144:G144"/>
    <mergeCell ref="A145:B145"/>
    <mergeCell ref="C145:G145"/>
    <mergeCell ref="A136:B136"/>
    <mergeCell ref="C136:G136"/>
    <mergeCell ref="A138:G138"/>
    <mergeCell ref="B140:C140"/>
    <mergeCell ref="B141:C141"/>
    <mergeCell ref="B131:C131"/>
    <mergeCell ref="B132:C132"/>
    <mergeCell ref="A133:F133"/>
    <mergeCell ref="A135:B135"/>
    <mergeCell ref="C135:G135"/>
    <mergeCell ref="A125:G125"/>
    <mergeCell ref="B127:C127"/>
    <mergeCell ref="B128:C128"/>
    <mergeCell ref="B129:C129"/>
    <mergeCell ref="B130:C130"/>
    <mergeCell ref="B119:C119"/>
    <mergeCell ref="A120:F120"/>
    <mergeCell ref="A122:B122"/>
    <mergeCell ref="C122:G122"/>
    <mergeCell ref="A123:B123"/>
    <mergeCell ref="C123:G123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A104:B104"/>
    <mergeCell ref="C104:G104"/>
    <mergeCell ref="A105:B105"/>
    <mergeCell ref="C105:G105"/>
    <mergeCell ref="A107:G107"/>
    <mergeCell ref="B98:C98"/>
    <mergeCell ref="B99:C99"/>
    <mergeCell ref="B100:C100"/>
    <mergeCell ref="B101:C101"/>
    <mergeCell ref="A102:F102"/>
    <mergeCell ref="A92:B92"/>
    <mergeCell ref="C92:G92"/>
    <mergeCell ref="A94:G94"/>
    <mergeCell ref="B96:C96"/>
    <mergeCell ref="B97:C97"/>
    <mergeCell ref="A85:G85"/>
    <mergeCell ref="B87:C87"/>
    <mergeCell ref="B88:C88"/>
    <mergeCell ref="A89:F89"/>
    <mergeCell ref="A91:B91"/>
    <mergeCell ref="C91:G91"/>
    <mergeCell ref="B79:C79"/>
    <mergeCell ref="A80:F80"/>
    <mergeCell ref="A82:B82"/>
    <mergeCell ref="C82:G82"/>
    <mergeCell ref="A83:B83"/>
    <mergeCell ref="C83:G83"/>
    <mergeCell ref="A73:B73"/>
    <mergeCell ref="C73:G73"/>
    <mergeCell ref="A75:G75"/>
    <mergeCell ref="B77:C77"/>
    <mergeCell ref="B78:C78"/>
    <mergeCell ref="B67:C67"/>
    <mergeCell ref="B68:C68"/>
    <mergeCell ref="B69:C69"/>
    <mergeCell ref="A70:F70"/>
    <mergeCell ref="A72:B72"/>
    <mergeCell ref="C72:G72"/>
    <mergeCell ref="B62:C62"/>
    <mergeCell ref="B63:C63"/>
    <mergeCell ref="B64:C64"/>
    <mergeCell ref="B65:C65"/>
    <mergeCell ref="B66:C66"/>
    <mergeCell ref="A56:B56"/>
    <mergeCell ref="C56:G56"/>
    <mergeCell ref="A58:G58"/>
    <mergeCell ref="B60:C60"/>
    <mergeCell ref="B61:C61"/>
    <mergeCell ref="B51:C51"/>
    <mergeCell ref="B52:C52"/>
    <mergeCell ref="A53:F53"/>
    <mergeCell ref="A55:B55"/>
    <mergeCell ref="C55:G55"/>
    <mergeCell ref="B46:C46"/>
    <mergeCell ref="B47:C47"/>
    <mergeCell ref="B48:C48"/>
    <mergeCell ref="B49:C49"/>
    <mergeCell ref="B50:C50"/>
    <mergeCell ref="A40:B40"/>
    <mergeCell ref="C40:G40"/>
    <mergeCell ref="A42:G42"/>
    <mergeCell ref="B44:C44"/>
    <mergeCell ref="B45:C45"/>
    <mergeCell ref="B35:C35"/>
    <mergeCell ref="B36:C36"/>
    <mergeCell ref="A37:F37"/>
    <mergeCell ref="A39:B39"/>
    <mergeCell ref="C39:G39"/>
    <mergeCell ref="B30:C30"/>
    <mergeCell ref="B31:C31"/>
    <mergeCell ref="B32:C32"/>
    <mergeCell ref="B33:C33"/>
    <mergeCell ref="B34:C34"/>
    <mergeCell ref="A24:G24"/>
    <mergeCell ref="B26:C26"/>
    <mergeCell ref="B27:C27"/>
    <mergeCell ref="B28:C28"/>
    <mergeCell ref="B29:C29"/>
    <mergeCell ref="A19:F19"/>
    <mergeCell ref="A21:B21"/>
    <mergeCell ref="C21:G21"/>
    <mergeCell ref="A22:B22"/>
    <mergeCell ref="C22:G22"/>
    <mergeCell ref="A13:B13"/>
    <mergeCell ref="C13:G13"/>
    <mergeCell ref="A15:G15"/>
    <mergeCell ref="B17:C17"/>
    <mergeCell ref="B18:C18"/>
    <mergeCell ref="B7:C7"/>
    <mergeCell ref="B8:C8"/>
    <mergeCell ref="B9:C9"/>
    <mergeCell ref="A10:F10"/>
    <mergeCell ref="A12:B12"/>
    <mergeCell ref="C12:G12"/>
    <mergeCell ref="A2:B2"/>
    <mergeCell ref="C2:G2"/>
    <mergeCell ref="A3:B3"/>
    <mergeCell ref="C3:G3"/>
    <mergeCell ref="A5:G5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3"/>
  <sheetViews>
    <sheetView workbookViewId="0"/>
  </sheetViews>
  <sheetFormatPr defaultRowHeight="10.5" x14ac:dyDescent="0.15"/>
  <cols>
    <col min="1" max="1" width="11.42578125" customWidth="1"/>
    <col min="2" max="2" width="15.28515625" customWidth="1"/>
    <col min="3" max="3" width="57.28515625" customWidth="1"/>
    <col min="4" max="12" width="22.85546875" customWidth="1"/>
  </cols>
  <sheetData>
    <row r="1" spans="1:13" ht="15" customHeight="1" x14ac:dyDescent="0.15"/>
    <row r="2" spans="1:13" ht="24.95" customHeight="1" x14ac:dyDescent="0.15">
      <c r="A2" s="17" t="s">
        <v>1003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" customHeight="1" x14ac:dyDescent="0.15"/>
    <row r="4" spans="1:13" ht="24.95" customHeight="1" x14ac:dyDescent="0.15">
      <c r="A4" s="17" t="s">
        <v>1004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3" ht="24.95" customHeight="1" x14ac:dyDescent="0.15"/>
    <row r="6" spans="1:13" ht="50.1" customHeight="1" x14ac:dyDescent="0.15">
      <c r="A6" s="19" t="s">
        <v>376</v>
      </c>
      <c r="B6" s="19" t="s">
        <v>45</v>
      </c>
      <c r="C6" s="19" t="s">
        <v>1005</v>
      </c>
      <c r="D6" s="19" t="s">
        <v>1006</v>
      </c>
      <c r="E6" s="19"/>
      <c r="F6" s="19"/>
      <c r="G6" s="19" t="s">
        <v>1007</v>
      </c>
      <c r="H6" s="19"/>
      <c r="I6" s="19"/>
      <c r="J6" s="19" t="s">
        <v>1008</v>
      </c>
      <c r="K6" s="19"/>
      <c r="L6" s="19"/>
    </row>
    <row r="7" spans="1:13" ht="50.1" customHeight="1" x14ac:dyDescent="0.15">
      <c r="A7" s="19"/>
      <c r="B7" s="19"/>
      <c r="C7" s="19"/>
      <c r="D7" s="6" t="s">
        <v>1009</v>
      </c>
      <c r="E7" s="6" t="s">
        <v>1010</v>
      </c>
      <c r="F7" s="6" t="s">
        <v>1011</v>
      </c>
      <c r="G7" s="6" t="s">
        <v>1009</v>
      </c>
      <c r="H7" s="6" t="s">
        <v>1010</v>
      </c>
      <c r="I7" s="6" t="s">
        <v>1012</v>
      </c>
      <c r="J7" s="6" t="s">
        <v>1009</v>
      </c>
      <c r="K7" s="6" t="s">
        <v>1010</v>
      </c>
      <c r="L7" s="6" t="s">
        <v>1013</v>
      </c>
    </row>
    <row r="8" spans="1:13" ht="24.95" customHeight="1" x14ac:dyDescent="0.15">
      <c r="A8" s="6" t="s">
        <v>383</v>
      </c>
      <c r="B8" s="6" t="s">
        <v>480</v>
      </c>
      <c r="C8" s="6" t="s">
        <v>481</v>
      </c>
      <c r="D8" s="6" t="s">
        <v>482</v>
      </c>
      <c r="E8" s="6" t="s">
        <v>483</v>
      </c>
      <c r="F8" s="6" t="s">
        <v>484</v>
      </c>
      <c r="G8" s="6" t="s">
        <v>485</v>
      </c>
      <c r="H8" s="6" t="s">
        <v>486</v>
      </c>
      <c r="I8" s="6" t="s">
        <v>495</v>
      </c>
      <c r="J8" s="6" t="s">
        <v>496</v>
      </c>
      <c r="K8" s="6" t="s">
        <v>497</v>
      </c>
      <c r="L8" s="6" t="s">
        <v>499</v>
      </c>
    </row>
    <row r="9" spans="1:13" x14ac:dyDescent="0.15">
      <c r="A9" s="6" t="s">
        <v>386</v>
      </c>
      <c r="B9" s="6" t="s">
        <v>386</v>
      </c>
      <c r="C9" s="6" t="s">
        <v>386</v>
      </c>
      <c r="D9" s="6" t="s">
        <v>386</v>
      </c>
      <c r="E9" s="6" t="s">
        <v>386</v>
      </c>
      <c r="F9" s="6" t="s">
        <v>386</v>
      </c>
      <c r="G9" s="6" t="s">
        <v>386</v>
      </c>
      <c r="H9" s="6" t="s">
        <v>386</v>
      </c>
      <c r="I9" s="6" t="s">
        <v>386</v>
      </c>
      <c r="J9" s="6" t="s">
        <v>386</v>
      </c>
      <c r="K9" s="6" t="s">
        <v>386</v>
      </c>
      <c r="L9" s="6" t="s">
        <v>386</v>
      </c>
    </row>
    <row r="10" spans="1:13" ht="15" customHeight="1" x14ac:dyDescent="0.15"/>
    <row r="11" spans="1:13" ht="24.95" customHeight="1" x14ac:dyDescent="0.15">
      <c r="A11" s="17" t="s">
        <v>1014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ht="15" customHeight="1" x14ac:dyDescent="0.15"/>
    <row r="13" spans="1:13" ht="24.95" customHeight="1" x14ac:dyDescent="0.15">
      <c r="A13" s="17" t="s">
        <v>1015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3" ht="24.95" customHeight="1" x14ac:dyDescent="0.15"/>
    <row r="15" spans="1:13" ht="50.1" customHeight="1" x14ac:dyDescent="0.15">
      <c r="A15" s="19" t="s">
        <v>376</v>
      </c>
      <c r="B15" s="19" t="s">
        <v>45</v>
      </c>
      <c r="C15" s="19" t="s">
        <v>1005</v>
      </c>
      <c r="D15" s="19" t="s">
        <v>1006</v>
      </c>
      <c r="E15" s="19"/>
      <c r="F15" s="19"/>
      <c r="G15" s="19" t="s">
        <v>1007</v>
      </c>
      <c r="H15" s="19"/>
      <c r="I15" s="19"/>
      <c r="J15" s="19" t="s">
        <v>1008</v>
      </c>
      <c r="K15" s="19"/>
      <c r="L15" s="19"/>
    </row>
    <row r="16" spans="1:13" ht="50.1" customHeight="1" x14ac:dyDescent="0.15">
      <c r="A16" s="19"/>
      <c r="B16" s="19"/>
      <c r="C16" s="19"/>
      <c r="D16" s="6" t="s">
        <v>1009</v>
      </c>
      <c r="E16" s="6" t="s">
        <v>1010</v>
      </c>
      <c r="F16" s="6" t="s">
        <v>1011</v>
      </c>
      <c r="G16" s="6" t="s">
        <v>1009</v>
      </c>
      <c r="H16" s="6" t="s">
        <v>1010</v>
      </c>
      <c r="I16" s="6" t="s">
        <v>1012</v>
      </c>
      <c r="J16" s="6" t="s">
        <v>1009</v>
      </c>
      <c r="K16" s="6" t="s">
        <v>1010</v>
      </c>
      <c r="L16" s="6" t="s">
        <v>1013</v>
      </c>
    </row>
    <row r="17" spans="1:12" ht="24.95" customHeight="1" x14ac:dyDescent="0.15">
      <c r="A17" s="6" t="s">
        <v>383</v>
      </c>
      <c r="B17" s="6" t="s">
        <v>480</v>
      </c>
      <c r="C17" s="6" t="s">
        <v>481</v>
      </c>
      <c r="D17" s="6" t="s">
        <v>482</v>
      </c>
      <c r="E17" s="6" t="s">
        <v>483</v>
      </c>
      <c r="F17" s="6" t="s">
        <v>484</v>
      </c>
      <c r="G17" s="6" t="s">
        <v>485</v>
      </c>
      <c r="H17" s="6" t="s">
        <v>486</v>
      </c>
      <c r="I17" s="6" t="s">
        <v>495</v>
      </c>
      <c r="J17" s="6" t="s">
        <v>496</v>
      </c>
      <c r="K17" s="6" t="s">
        <v>497</v>
      </c>
      <c r="L17" s="6" t="s">
        <v>499</v>
      </c>
    </row>
    <row r="18" spans="1:12" ht="24.95" customHeight="1" x14ac:dyDescent="0.15">
      <c r="A18" s="6" t="s">
        <v>383</v>
      </c>
      <c r="B18" s="6" t="s">
        <v>67</v>
      </c>
      <c r="C18" s="7" t="s">
        <v>1016</v>
      </c>
      <c r="D18" s="10">
        <v>59</v>
      </c>
      <c r="E18" s="10">
        <v>40000</v>
      </c>
      <c r="F18" s="10">
        <v>2360000</v>
      </c>
      <c r="G18" s="10">
        <v>59</v>
      </c>
      <c r="H18" s="10">
        <v>40000</v>
      </c>
      <c r="I18" s="10">
        <v>2360000</v>
      </c>
      <c r="J18" s="10">
        <v>59</v>
      </c>
      <c r="K18" s="10">
        <v>40000</v>
      </c>
      <c r="L18" s="10">
        <v>2360000</v>
      </c>
    </row>
    <row r="19" spans="1:12" ht="24.95" customHeight="1" x14ac:dyDescent="0.15">
      <c r="A19" s="6" t="s">
        <v>480</v>
      </c>
      <c r="B19" s="6" t="s">
        <v>67</v>
      </c>
      <c r="C19" s="7" t="s">
        <v>1017</v>
      </c>
      <c r="D19" s="10">
        <v>53</v>
      </c>
      <c r="E19" s="10">
        <v>40000</v>
      </c>
      <c r="F19" s="10">
        <v>2120000</v>
      </c>
      <c r="G19" s="10">
        <v>53</v>
      </c>
      <c r="H19" s="10">
        <v>40000</v>
      </c>
      <c r="I19" s="10">
        <v>2120000</v>
      </c>
      <c r="J19" s="10">
        <v>53</v>
      </c>
      <c r="K19" s="10">
        <v>40000</v>
      </c>
      <c r="L19" s="10">
        <v>2120000</v>
      </c>
    </row>
    <row r="20" spans="1:12" ht="24.95" customHeight="1" x14ac:dyDescent="0.15">
      <c r="A20" s="6" t="s">
        <v>481</v>
      </c>
      <c r="B20" s="6" t="s">
        <v>67</v>
      </c>
      <c r="C20" s="7" t="s">
        <v>1018</v>
      </c>
      <c r="D20" s="10">
        <v>41</v>
      </c>
      <c r="E20" s="10">
        <v>40000</v>
      </c>
      <c r="F20" s="10">
        <v>1640000</v>
      </c>
      <c r="G20" s="10">
        <v>41</v>
      </c>
      <c r="H20" s="10">
        <v>40000</v>
      </c>
      <c r="I20" s="10">
        <v>1640000</v>
      </c>
      <c r="J20" s="10">
        <v>41</v>
      </c>
      <c r="K20" s="10">
        <v>40000</v>
      </c>
      <c r="L20" s="10">
        <v>1640000</v>
      </c>
    </row>
    <row r="21" spans="1:12" ht="24.95" customHeight="1" x14ac:dyDescent="0.15">
      <c r="A21" s="6" t="s">
        <v>482</v>
      </c>
      <c r="B21" s="6" t="s">
        <v>67</v>
      </c>
      <c r="C21" s="7" t="s">
        <v>1019</v>
      </c>
      <c r="D21" s="10">
        <v>228</v>
      </c>
      <c r="E21" s="10">
        <v>40000</v>
      </c>
      <c r="F21" s="10">
        <v>9120000</v>
      </c>
      <c r="G21" s="10">
        <v>228</v>
      </c>
      <c r="H21" s="10">
        <v>40000</v>
      </c>
      <c r="I21" s="10">
        <v>9120000</v>
      </c>
      <c r="J21" s="10">
        <v>228</v>
      </c>
      <c r="K21" s="10">
        <v>40000</v>
      </c>
      <c r="L21" s="10">
        <v>9120000</v>
      </c>
    </row>
    <row r="22" spans="1:12" ht="24.95" customHeight="1" x14ac:dyDescent="0.15">
      <c r="A22" s="6" t="s">
        <v>483</v>
      </c>
      <c r="B22" s="6" t="s">
        <v>67</v>
      </c>
      <c r="C22" s="7" t="s">
        <v>1020</v>
      </c>
      <c r="D22" s="10">
        <v>108</v>
      </c>
      <c r="E22" s="10">
        <v>40000</v>
      </c>
      <c r="F22" s="10">
        <v>4320000</v>
      </c>
      <c r="G22" s="10">
        <v>108</v>
      </c>
      <c r="H22" s="10">
        <v>40000</v>
      </c>
      <c r="I22" s="10">
        <v>4320000</v>
      </c>
      <c r="J22" s="10">
        <v>108</v>
      </c>
      <c r="K22" s="10">
        <v>40000</v>
      </c>
      <c r="L22" s="10">
        <v>4320000</v>
      </c>
    </row>
    <row r="23" spans="1:12" ht="24.95" customHeight="1" x14ac:dyDescent="0.15">
      <c r="A23" s="6" t="s">
        <v>484</v>
      </c>
      <c r="B23" s="6" t="s">
        <v>67</v>
      </c>
      <c r="C23" s="7" t="s">
        <v>1021</v>
      </c>
      <c r="D23" s="10">
        <v>55</v>
      </c>
      <c r="E23" s="10">
        <v>112000</v>
      </c>
      <c r="F23" s="10">
        <v>6160000</v>
      </c>
      <c r="G23" s="10">
        <v>55</v>
      </c>
      <c r="H23" s="10">
        <v>112000</v>
      </c>
      <c r="I23" s="10">
        <v>6160000</v>
      </c>
      <c r="J23" s="10">
        <v>55</v>
      </c>
      <c r="K23" s="10">
        <v>112000</v>
      </c>
      <c r="L23" s="10">
        <v>6160000</v>
      </c>
    </row>
    <row r="24" spans="1:12" ht="24.95" customHeight="1" x14ac:dyDescent="0.15">
      <c r="A24" s="6" t="s">
        <v>485</v>
      </c>
      <c r="B24" s="6" t="s">
        <v>67</v>
      </c>
      <c r="C24" s="7"/>
      <c r="D24" s="10">
        <v>3634</v>
      </c>
      <c r="E24" s="10">
        <v>5000</v>
      </c>
      <c r="F24" s="10">
        <v>18170000</v>
      </c>
      <c r="G24" s="10">
        <v>3634</v>
      </c>
      <c r="H24" s="10">
        <v>5000</v>
      </c>
      <c r="I24" s="10">
        <v>18170000</v>
      </c>
      <c r="J24" s="10">
        <v>3634</v>
      </c>
      <c r="K24" s="10">
        <v>5000</v>
      </c>
      <c r="L24" s="10">
        <v>18170000</v>
      </c>
    </row>
    <row r="25" spans="1:12" ht="24.95" customHeight="1" x14ac:dyDescent="0.15">
      <c r="A25" s="6" t="s">
        <v>486</v>
      </c>
      <c r="B25" s="6" t="s">
        <v>67</v>
      </c>
      <c r="C25" s="7" t="s">
        <v>1022</v>
      </c>
      <c r="D25" s="10">
        <v>97</v>
      </c>
      <c r="E25" s="10">
        <v>112000</v>
      </c>
      <c r="F25" s="10">
        <v>10864000</v>
      </c>
      <c r="G25" s="10">
        <v>97</v>
      </c>
      <c r="H25" s="10">
        <v>112000</v>
      </c>
      <c r="I25" s="10">
        <v>10864000</v>
      </c>
      <c r="J25" s="10">
        <v>97</v>
      </c>
      <c r="K25" s="10">
        <v>112000</v>
      </c>
      <c r="L25" s="10">
        <v>10864000</v>
      </c>
    </row>
    <row r="26" spans="1:12" ht="24.95" customHeight="1" x14ac:dyDescent="0.15">
      <c r="A26" s="6" t="s">
        <v>495</v>
      </c>
      <c r="B26" s="6" t="s">
        <v>67</v>
      </c>
      <c r="C26" s="7" t="s">
        <v>1023</v>
      </c>
      <c r="D26" s="10">
        <v>1</v>
      </c>
      <c r="E26" s="10">
        <v>4000</v>
      </c>
      <c r="F26" s="10">
        <v>4000</v>
      </c>
      <c r="G26" s="10">
        <v>1</v>
      </c>
      <c r="H26" s="10">
        <v>4000</v>
      </c>
      <c r="I26" s="10">
        <v>4000</v>
      </c>
      <c r="J26" s="10">
        <v>1</v>
      </c>
      <c r="K26" s="10">
        <v>4000</v>
      </c>
      <c r="L26" s="10">
        <v>4000</v>
      </c>
    </row>
    <row r="27" spans="1:12" ht="24.95" customHeight="1" x14ac:dyDescent="0.15">
      <c r="A27" s="6" t="s">
        <v>496</v>
      </c>
      <c r="B27" s="6" t="s">
        <v>67</v>
      </c>
      <c r="C27" s="7" t="s">
        <v>1024</v>
      </c>
      <c r="D27" s="10">
        <v>18</v>
      </c>
      <c r="E27" s="10">
        <v>112000</v>
      </c>
      <c r="F27" s="10">
        <v>2016000</v>
      </c>
      <c r="G27" s="10">
        <v>18</v>
      </c>
      <c r="H27" s="10">
        <v>112000</v>
      </c>
      <c r="I27" s="10">
        <v>2016000</v>
      </c>
      <c r="J27" s="10">
        <v>18</v>
      </c>
      <c r="K27" s="10">
        <v>112000</v>
      </c>
      <c r="L27" s="10">
        <v>2016000</v>
      </c>
    </row>
    <row r="28" spans="1:12" ht="24.95" customHeight="1" x14ac:dyDescent="0.15">
      <c r="A28" s="6" t="s">
        <v>497</v>
      </c>
      <c r="B28" s="6" t="s">
        <v>67</v>
      </c>
      <c r="C28" s="7" t="s">
        <v>1025</v>
      </c>
      <c r="D28" s="10">
        <v>131</v>
      </c>
      <c r="E28" s="10">
        <v>112000</v>
      </c>
      <c r="F28" s="10">
        <v>14672000</v>
      </c>
      <c r="G28" s="10">
        <v>131</v>
      </c>
      <c r="H28" s="10">
        <v>112000</v>
      </c>
      <c r="I28" s="10">
        <v>14672000</v>
      </c>
      <c r="J28" s="10">
        <v>131</v>
      </c>
      <c r="K28" s="10">
        <v>112000</v>
      </c>
      <c r="L28" s="10">
        <v>14672000</v>
      </c>
    </row>
    <row r="29" spans="1:12" ht="24.95" customHeight="1" x14ac:dyDescent="0.15">
      <c r="A29" s="6" t="s">
        <v>499</v>
      </c>
      <c r="B29" s="6" t="s">
        <v>67</v>
      </c>
      <c r="C29" s="7" t="s">
        <v>1026</v>
      </c>
      <c r="D29" s="10">
        <v>550</v>
      </c>
      <c r="E29" s="10">
        <v>7600</v>
      </c>
      <c r="F29" s="10">
        <v>4180000</v>
      </c>
      <c r="G29" s="10">
        <v>550</v>
      </c>
      <c r="H29" s="10">
        <v>7600</v>
      </c>
      <c r="I29" s="10">
        <v>4180000</v>
      </c>
      <c r="J29" s="10">
        <v>550</v>
      </c>
      <c r="K29" s="10">
        <v>7600</v>
      </c>
      <c r="L29" s="10">
        <v>4180000</v>
      </c>
    </row>
    <row r="30" spans="1:12" ht="24.95" customHeight="1" x14ac:dyDescent="0.15">
      <c r="A30" s="6" t="s">
        <v>500</v>
      </c>
      <c r="B30" s="6" t="s">
        <v>67</v>
      </c>
      <c r="C30" s="7" t="s">
        <v>1027</v>
      </c>
      <c r="D30" s="10">
        <v>157</v>
      </c>
      <c r="E30" s="10">
        <v>112000</v>
      </c>
      <c r="F30" s="10">
        <v>17584000</v>
      </c>
      <c r="G30" s="10">
        <v>157</v>
      </c>
      <c r="H30" s="10">
        <v>112000</v>
      </c>
      <c r="I30" s="10">
        <v>17584000</v>
      </c>
      <c r="J30" s="10">
        <v>157</v>
      </c>
      <c r="K30" s="10">
        <v>112000</v>
      </c>
      <c r="L30" s="10">
        <v>17584000</v>
      </c>
    </row>
    <row r="31" spans="1:12" ht="24.95" customHeight="1" x14ac:dyDescent="0.15">
      <c r="A31" s="6" t="s">
        <v>502</v>
      </c>
      <c r="B31" s="6" t="s">
        <v>67</v>
      </c>
      <c r="C31" s="7" t="s">
        <v>1028</v>
      </c>
      <c r="D31" s="10">
        <v>41</v>
      </c>
      <c r="E31" s="10">
        <v>40000</v>
      </c>
      <c r="F31" s="10">
        <v>1640000</v>
      </c>
      <c r="G31" s="10">
        <v>41</v>
      </c>
      <c r="H31" s="10">
        <v>40000</v>
      </c>
      <c r="I31" s="10">
        <v>1640000</v>
      </c>
      <c r="J31" s="10">
        <v>41</v>
      </c>
      <c r="K31" s="10">
        <v>40000</v>
      </c>
      <c r="L31" s="10">
        <v>1640000</v>
      </c>
    </row>
    <row r="32" spans="1:12" ht="24.95" customHeight="1" x14ac:dyDescent="0.15">
      <c r="A32" s="6" t="s">
        <v>504</v>
      </c>
      <c r="B32" s="6" t="s">
        <v>67</v>
      </c>
      <c r="C32" s="7" t="s">
        <v>1029</v>
      </c>
      <c r="D32" s="10">
        <v>110</v>
      </c>
      <c r="E32" s="10">
        <v>112000</v>
      </c>
      <c r="F32" s="10">
        <v>12320000</v>
      </c>
      <c r="G32" s="10">
        <v>110</v>
      </c>
      <c r="H32" s="10">
        <v>112000</v>
      </c>
      <c r="I32" s="10">
        <v>12320000</v>
      </c>
      <c r="J32" s="10">
        <v>110</v>
      </c>
      <c r="K32" s="10">
        <v>112000</v>
      </c>
      <c r="L32" s="10">
        <v>12320000</v>
      </c>
    </row>
    <row r="33" spans="1:12" ht="24.95" customHeight="1" x14ac:dyDescent="0.15">
      <c r="A33" s="29" t="s">
        <v>491</v>
      </c>
      <c r="B33" s="29"/>
      <c r="C33" s="29"/>
      <c r="D33" s="11" t="s">
        <v>386</v>
      </c>
      <c r="E33" s="11" t="s">
        <v>386</v>
      </c>
      <c r="F33" s="11">
        <f>SUM(F18:F32)</f>
        <v>107170000</v>
      </c>
      <c r="G33" s="11" t="s">
        <v>386</v>
      </c>
      <c r="H33" s="11" t="s">
        <v>386</v>
      </c>
      <c r="I33" s="11">
        <f>SUM(I18:I32)</f>
        <v>107170000</v>
      </c>
      <c r="J33" s="11" t="s">
        <v>386</v>
      </c>
      <c r="K33" s="11" t="s">
        <v>386</v>
      </c>
      <c r="L33" s="11">
        <f>SUM(L18:L32)</f>
        <v>107170000</v>
      </c>
    </row>
    <row r="34" spans="1:12" ht="15" customHeight="1" x14ac:dyDescent="0.15"/>
    <row r="35" spans="1:12" ht="24.95" customHeight="1" x14ac:dyDescent="0.15">
      <c r="A35" s="17" t="s">
        <v>1030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</row>
    <row r="36" spans="1:12" ht="24.95" customHeight="1" x14ac:dyDescent="0.15"/>
    <row r="37" spans="1:12" ht="50.1" customHeight="1" x14ac:dyDescent="0.15">
      <c r="A37" s="19" t="s">
        <v>376</v>
      </c>
      <c r="B37" s="19" t="s">
        <v>45</v>
      </c>
      <c r="C37" s="19" t="s">
        <v>1005</v>
      </c>
      <c r="D37" s="19" t="s">
        <v>1006</v>
      </c>
      <c r="E37" s="19"/>
      <c r="F37" s="19"/>
      <c r="G37" s="19" t="s">
        <v>1007</v>
      </c>
      <c r="H37" s="19"/>
      <c r="I37" s="19"/>
      <c r="J37" s="19" t="s">
        <v>1008</v>
      </c>
      <c r="K37" s="19"/>
      <c r="L37" s="19"/>
    </row>
    <row r="38" spans="1:12" ht="50.1" customHeight="1" x14ac:dyDescent="0.15">
      <c r="A38" s="19"/>
      <c r="B38" s="19"/>
      <c r="C38" s="19"/>
      <c r="D38" s="6" t="s">
        <v>1009</v>
      </c>
      <c r="E38" s="6" t="s">
        <v>1010</v>
      </c>
      <c r="F38" s="6" t="s">
        <v>1011</v>
      </c>
      <c r="G38" s="6" t="s">
        <v>1009</v>
      </c>
      <c r="H38" s="6" t="s">
        <v>1010</v>
      </c>
      <c r="I38" s="6" t="s">
        <v>1012</v>
      </c>
      <c r="J38" s="6" t="s">
        <v>1009</v>
      </c>
      <c r="K38" s="6" t="s">
        <v>1010</v>
      </c>
      <c r="L38" s="6" t="s">
        <v>1013</v>
      </c>
    </row>
    <row r="39" spans="1:12" ht="24.95" customHeight="1" x14ac:dyDescent="0.15">
      <c r="A39" s="6" t="s">
        <v>383</v>
      </c>
      <c r="B39" s="6" t="s">
        <v>480</v>
      </c>
      <c r="C39" s="6" t="s">
        <v>481</v>
      </c>
      <c r="D39" s="6" t="s">
        <v>482</v>
      </c>
      <c r="E39" s="6" t="s">
        <v>483</v>
      </c>
      <c r="F39" s="6" t="s">
        <v>484</v>
      </c>
      <c r="G39" s="6" t="s">
        <v>485</v>
      </c>
      <c r="H39" s="6" t="s">
        <v>486</v>
      </c>
      <c r="I39" s="6" t="s">
        <v>495</v>
      </c>
      <c r="J39" s="6" t="s">
        <v>496</v>
      </c>
      <c r="K39" s="6" t="s">
        <v>497</v>
      </c>
      <c r="L39" s="6" t="s">
        <v>499</v>
      </c>
    </row>
    <row r="40" spans="1:12" ht="24.95" customHeight="1" x14ac:dyDescent="0.15">
      <c r="A40" s="6" t="s">
        <v>383</v>
      </c>
      <c r="B40" s="6" t="s">
        <v>67</v>
      </c>
      <c r="C40" s="7" t="s">
        <v>1031</v>
      </c>
      <c r="D40" s="10">
        <v>69.819999999999993</v>
      </c>
      <c r="E40" s="10">
        <v>159093.819965626</v>
      </c>
      <c r="F40" s="10">
        <v>11107930.510000007</v>
      </c>
      <c r="G40" s="10">
        <v>69.819999999999993</v>
      </c>
      <c r="H40" s="10">
        <v>159093.819965626</v>
      </c>
      <c r="I40" s="10">
        <v>11107930.510000007</v>
      </c>
      <c r="J40" s="10">
        <v>69.819999999999993</v>
      </c>
      <c r="K40" s="10">
        <v>159093.819965626</v>
      </c>
      <c r="L40" s="10">
        <v>11107930.510000007</v>
      </c>
    </row>
    <row r="41" spans="1:12" ht="24.95" customHeight="1" x14ac:dyDescent="0.15">
      <c r="A41" s="6" t="s">
        <v>480</v>
      </c>
      <c r="B41" s="6" t="s">
        <v>67</v>
      </c>
      <c r="C41" s="7" t="s">
        <v>1032</v>
      </c>
      <c r="D41" s="10">
        <v>199.16</v>
      </c>
      <c r="E41" s="10">
        <v>159093.81999397499</v>
      </c>
      <c r="F41" s="10">
        <v>31685125.190000061</v>
      </c>
      <c r="G41" s="10">
        <v>199.16</v>
      </c>
      <c r="H41" s="10">
        <v>159093.81999397499</v>
      </c>
      <c r="I41" s="10">
        <v>31685125.190000061</v>
      </c>
      <c r="J41" s="10">
        <v>199.16</v>
      </c>
      <c r="K41" s="10">
        <v>159093.81999397499</v>
      </c>
      <c r="L41" s="10">
        <v>31685125.190000061</v>
      </c>
    </row>
    <row r="42" spans="1:12" ht="24.95" customHeight="1" x14ac:dyDescent="0.15">
      <c r="A42" s="6" t="s">
        <v>481</v>
      </c>
      <c r="B42" s="6" t="s">
        <v>67</v>
      </c>
      <c r="C42" s="7" t="s">
        <v>1033</v>
      </c>
      <c r="D42" s="10">
        <v>8.33</v>
      </c>
      <c r="E42" s="10">
        <v>129740.879951981</v>
      </c>
      <c r="F42" s="10">
        <v>1080741.5300000019</v>
      </c>
      <c r="G42" s="10">
        <v>8.33</v>
      </c>
      <c r="H42" s="10">
        <v>129740.879951981</v>
      </c>
      <c r="I42" s="10">
        <v>1080741.5300000019</v>
      </c>
      <c r="J42" s="10">
        <v>8.33</v>
      </c>
      <c r="K42" s="10">
        <v>129740.879951981</v>
      </c>
      <c r="L42" s="10">
        <v>1080741.5300000019</v>
      </c>
    </row>
    <row r="43" spans="1:12" ht="24.95" customHeight="1" x14ac:dyDescent="0.15">
      <c r="A43" s="6" t="s">
        <v>482</v>
      </c>
      <c r="B43" s="6" t="s">
        <v>67</v>
      </c>
      <c r="C43" s="7" t="s">
        <v>1034</v>
      </c>
      <c r="D43" s="10">
        <v>4.5</v>
      </c>
      <c r="E43" s="10">
        <v>204181.56</v>
      </c>
      <c r="F43" s="10">
        <v>918817.02</v>
      </c>
      <c r="G43" s="10">
        <v>4.5</v>
      </c>
      <c r="H43" s="10">
        <v>204181.56</v>
      </c>
      <c r="I43" s="10">
        <v>918817.02</v>
      </c>
      <c r="J43" s="10">
        <v>4.5</v>
      </c>
      <c r="K43" s="10">
        <v>204181.56</v>
      </c>
      <c r="L43" s="10">
        <v>918817.02</v>
      </c>
    </row>
    <row r="44" spans="1:12" ht="24.95" customHeight="1" x14ac:dyDescent="0.15">
      <c r="A44" s="6" t="s">
        <v>483</v>
      </c>
      <c r="B44" s="6" t="s">
        <v>67</v>
      </c>
      <c r="C44" s="7" t="s">
        <v>1035</v>
      </c>
      <c r="D44" s="10">
        <v>16.670000000000002</v>
      </c>
      <c r="E44" s="10">
        <v>120762.620275945</v>
      </c>
      <c r="F44" s="10">
        <v>2013112.8800000029</v>
      </c>
      <c r="G44" s="10">
        <v>16.670000000000002</v>
      </c>
      <c r="H44" s="10">
        <v>120762.620275945</v>
      </c>
      <c r="I44" s="10">
        <v>2013112.8800000029</v>
      </c>
      <c r="J44" s="10">
        <v>16.670000000000002</v>
      </c>
      <c r="K44" s="10">
        <v>120762.620275945</v>
      </c>
      <c r="L44" s="10">
        <v>2013112.8800000029</v>
      </c>
    </row>
    <row r="45" spans="1:12" ht="24.95" customHeight="1" x14ac:dyDescent="0.15">
      <c r="A45" s="6" t="s">
        <v>484</v>
      </c>
      <c r="B45" s="6" t="s">
        <v>67</v>
      </c>
      <c r="C45" s="7" t="s">
        <v>1036</v>
      </c>
      <c r="D45" s="10">
        <v>204.17</v>
      </c>
      <c r="E45" s="10">
        <v>129740.880001959</v>
      </c>
      <c r="F45" s="10">
        <v>26489195.469999969</v>
      </c>
      <c r="G45" s="10">
        <v>204.17</v>
      </c>
      <c r="H45" s="10">
        <v>129740.880001959</v>
      </c>
      <c r="I45" s="10">
        <v>26489195.469999969</v>
      </c>
      <c r="J45" s="10">
        <v>204.17</v>
      </c>
      <c r="K45" s="10">
        <v>129740.880001959</v>
      </c>
      <c r="L45" s="10">
        <v>26489195.469999969</v>
      </c>
    </row>
    <row r="46" spans="1:12" ht="24.95" customHeight="1" x14ac:dyDescent="0.15">
      <c r="A46" s="6" t="s">
        <v>485</v>
      </c>
      <c r="B46" s="6" t="s">
        <v>67</v>
      </c>
      <c r="C46" s="7" t="s">
        <v>1037</v>
      </c>
      <c r="D46" s="10">
        <v>3.5</v>
      </c>
      <c r="E46" s="10">
        <v>218112.371428571</v>
      </c>
      <c r="F46" s="10">
        <v>763393.299999999</v>
      </c>
      <c r="G46" s="10">
        <v>3.5</v>
      </c>
      <c r="H46" s="10">
        <v>218112.37</v>
      </c>
      <c r="I46" s="10">
        <v>763393.29500000004</v>
      </c>
      <c r="J46" s="10">
        <v>3.5</v>
      </c>
      <c r="K46" s="10">
        <v>218112.371428571</v>
      </c>
      <c r="L46" s="10">
        <v>763393.299999999</v>
      </c>
    </row>
    <row r="47" spans="1:12" ht="24.95" customHeight="1" x14ac:dyDescent="0.15">
      <c r="A47" s="6" t="s">
        <v>486</v>
      </c>
      <c r="B47" s="6" t="s">
        <v>67</v>
      </c>
      <c r="C47" s="7" t="s">
        <v>1038</v>
      </c>
      <c r="D47" s="10">
        <v>23.8</v>
      </c>
      <c r="E47" s="10">
        <v>129740.87983193299</v>
      </c>
      <c r="F47" s="10">
        <v>3087832.9400000051</v>
      </c>
      <c r="G47" s="10">
        <v>23.8</v>
      </c>
      <c r="H47" s="10">
        <v>129740.87983193299</v>
      </c>
      <c r="I47" s="10">
        <v>3087832.9400000051</v>
      </c>
      <c r="J47" s="10">
        <v>23.8</v>
      </c>
      <c r="K47" s="10">
        <v>129740.87983193299</v>
      </c>
      <c r="L47" s="10">
        <v>3087832.9400000051</v>
      </c>
    </row>
    <row r="48" spans="1:12" ht="24.95" customHeight="1" x14ac:dyDescent="0.15">
      <c r="A48" s="6" t="s">
        <v>495</v>
      </c>
      <c r="B48" s="6" t="s">
        <v>67</v>
      </c>
      <c r="C48" s="7" t="s">
        <v>1039</v>
      </c>
      <c r="D48" s="10">
        <v>308.5</v>
      </c>
      <c r="E48" s="10">
        <v>120762.62</v>
      </c>
      <c r="F48" s="10">
        <v>37255268.270000003</v>
      </c>
      <c r="G48" s="10">
        <v>308.5</v>
      </c>
      <c r="H48" s="10">
        <v>120762.62</v>
      </c>
      <c r="I48" s="10">
        <v>37255268.270000003</v>
      </c>
      <c r="J48" s="10">
        <v>308.5</v>
      </c>
      <c r="K48" s="10">
        <v>120762.62</v>
      </c>
      <c r="L48" s="10">
        <v>37255268.270000003</v>
      </c>
    </row>
    <row r="49" spans="1:12" ht="24.95" customHeight="1" x14ac:dyDescent="0.15">
      <c r="A49" s="6" t="s">
        <v>496</v>
      </c>
      <c r="B49" s="6" t="s">
        <v>67</v>
      </c>
      <c r="C49" s="7" t="s">
        <v>1040</v>
      </c>
      <c r="D49" s="10">
        <v>25</v>
      </c>
      <c r="E49" s="10">
        <v>145163.06</v>
      </c>
      <c r="F49" s="10">
        <v>3629076.5</v>
      </c>
      <c r="G49" s="10">
        <v>25</v>
      </c>
      <c r="H49" s="10">
        <v>145163.06</v>
      </c>
      <c r="I49" s="10">
        <v>3629076.5</v>
      </c>
      <c r="J49" s="10">
        <v>25</v>
      </c>
      <c r="K49" s="10">
        <v>145163.06</v>
      </c>
      <c r="L49" s="10">
        <v>3629076.5</v>
      </c>
    </row>
    <row r="50" spans="1:12" ht="24.95" customHeight="1" x14ac:dyDescent="0.15">
      <c r="A50" s="6" t="s">
        <v>497</v>
      </c>
      <c r="B50" s="6" t="s">
        <v>67</v>
      </c>
      <c r="C50" s="7" t="s">
        <v>1041</v>
      </c>
      <c r="D50" s="10">
        <v>150.66</v>
      </c>
      <c r="E50" s="10">
        <v>159093.81999203499</v>
      </c>
      <c r="F50" s="10">
        <v>23969074.919999994</v>
      </c>
      <c r="G50" s="10">
        <v>150.66</v>
      </c>
      <c r="H50" s="10">
        <v>159093.81999203499</v>
      </c>
      <c r="I50" s="10">
        <v>23969074.919999994</v>
      </c>
      <c r="J50" s="10">
        <v>150.66</v>
      </c>
      <c r="K50" s="10">
        <v>159093.81999203499</v>
      </c>
      <c r="L50" s="10">
        <v>23969074.919999994</v>
      </c>
    </row>
    <row r="51" spans="1:12" ht="24.95" customHeight="1" x14ac:dyDescent="0.15">
      <c r="A51" s="6" t="s">
        <v>499</v>
      </c>
      <c r="B51" s="6" t="s">
        <v>67</v>
      </c>
      <c r="C51" s="7" t="s">
        <v>1042</v>
      </c>
      <c r="D51" s="10">
        <v>107040</v>
      </c>
      <c r="E51" s="10">
        <v>130.78</v>
      </c>
      <c r="F51" s="10">
        <v>13998691.199999999</v>
      </c>
      <c r="G51" s="10">
        <v>107040</v>
      </c>
      <c r="H51" s="10">
        <v>130.78</v>
      </c>
      <c r="I51" s="10">
        <v>13998691.199999999</v>
      </c>
      <c r="J51" s="10">
        <v>107040</v>
      </c>
      <c r="K51" s="10">
        <v>130.78</v>
      </c>
      <c r="L51" s="10">
        <v>13998691.199999999</v>
      </c>
    </row>
    <row r="52" spans="1:12" ht="24.95" customHeight="1" x14ac:dyDescent="0.15">
      <c r="A52" s="6" t="s">
        <v>500</v>
      </c>
      <c r="B52" s="6" t="s">
        <v>67</v>
      </c>
      <c r="C52" s="7" t="s">
        <v>1043</v>
      </c>
      <c r="D52" s="10">
        <v>2</v>
      </c>
      <c r="E52" s="10">
        <v>218112.37</v>
      </c>
      <c r="F52" s="10">
        <v>436224.74</v>
      </c>
      <c r="G52" s="10">
        <v>2</v>
      </c>
      <c r="H52" s="10">
        <v>218112.37</v>
      </c>
      <c r="I52" s="10">
        <v>436224.74</v>
      </c>
      <c r="J52" s="10">
        <v>2</v>
      </c>
      <c r="K52" s="10">
        <v>218112.37</v>
      </c>
      <c r="L52" s="10">
        <v>436224.74</v>
      </c>
    </row>
    <row r="53" spans="1:12" ht="24.95" customHeight="1" x14ac:dyDescent="0.15">
      <c r="A53" s="6" t="s">
        <v>502</v>
      </c>
      <c r="B53" s="6" t="s">
        <v>67</v>
      </c>
      <c r="C53" s="7" t="s">
        <v>1044</v>
      </c>
      <c r="D53" s="10">
        <v>45.81</v>
      </c>
      <c r="E53" s="10">
        <v>159093.819908317</v>
      </c>
      <c r="F53" s="10">
        <v>7288087.8900000025</v>
      </c>
      <c r="G53" s="10">
        <v>45.81</v>
      </c>
      <c r="H53" s="10">
        <v>159093.819908317</v>
      </c>
      <c r="I53" s="10">
        <v>7288087.8900000025</v>
      </c>
      <c r="J53" s="10">
        <v>45.81</v>
      </c>
      <c r="K53" s="10">
        <v>159093.819908317</v>
      </c>
      <c r="L53" s="10">
        <v>7288087.8900000025</v>
      </c>
    </row>
    <row r="54" spans="1:12" ht="24.95" customHeight="1" x14ac:dyDescent="0.15">
      <c r="A54" s="6" t="s">
        <v>504</v>
      </c>
      <c r="B54" s="6" t="s">
        <v>67</v>
      </c>
      <c r="C54" s="7" t="s">
        <v>1045</v>
      </c>
      <c r="D54" s="10">
        <v>43.63</v>
      </c>
      <c r="E54" s="10">
        <v>129740.879899152</v>
      </c>
      <c r="F54" s="10">
        <v>5660594.5900000017</v>
      </c>
      <c r="G54" s="10">
        <v>43.63</v>
      </c>
      <c r="H54" s="10">
        <v>129740.879899152</v>
      </c>
      <c r="I54" s="10">
        <v>5660594.5900000017</v>
      </c>
      <c r="J54" s="10">
        <v>43.63</v>
      </c>
      <c r="K54" s="10">
        <v>129740.879899152</v>
      </c>
      <c r="L54" s="10">
        <v>5660594.5900000017</v>
      </c>
    </row>
    <row r="55" spans="1:12" ht="24.95" customHeight="1" x14ac:dyDescent="0.15">
      <c r="A55" s="6" t="s">
        <v>506</v>
      </c>
      <c r="B55" s="6" t="s">
        <v>67</v>
      </c>
      <c r="C55" s="7" t="s">
        <v>1046</v>
      </c>
      <c r="D55" s="10">
        <v>36.979999999999997</v>
      </c>
      <c r="E55" s="10">
        <v>159093.81990264999</v>
      </c>
      <c r="F55" s="10">
        <v>5883289.4599999972</v>
      </c>
      <c r="G55" s="10">
        <v>36.979999999999997</v>
      </c>
      <c r="H55" s="10">
        <v>159093.81990264999</v>
      </c>
      <c r="I55" s="10">
        <v>5883289.4599999972</v>
      </c>
      <c r="J55" s="10">
        <v>36.979999999999997</v>
      </c>
      <c r="K55" s="10">
        <v>159093.81990264999</v>
      </c>
      <c r="L55" s="10">
        <v>5883289.4599999972</v>
      </c>
    </row>
    <row r="56" spans="1:12" ht="24.95" customHeight="1" x14ac:dyDescent="0.15">
      <c r="A56" s="6" t="s">
        <v>508</v>
      </c>
      <c r="B56" s="6" t="s">
        <v>67</v>
      </c>
      <c r="C56" s="7" t="s">
        <v>1047</v>
      </c>
      <c r="D56" s="10">
        <v>33.33</v>
      </c>
      <c r="E56" s="10">
        <v>120762.61986198599</v>
      </c>
      <c r="F56" s="10">
        <v>4025018.1199999931</v>
      </c>
      <c r="G56" s="10">
        <v>33.33</v>
      </c>
      <c r="H56" s="10">
        <v>120762.61986198599</v>
      </c>
      <c r="I56" s="10">
        <v>4025018.1199999931</v>
      </c>
      <c r="J56" s="10">
        <v>33.33</v>
      </c>
      <c r="K56" s="10">
        <v>120762.61986198599</v>
      </c>
      <c r="L56" s="10">
        <v>4025018.1199999931</v>
      </c>
    </row>
    <row r="57" spans="1:12" ht="24.95" customHeight="1" x14ac:dyDescent="0.15">
      <c r="A57" s="6" t="s">
        <v>509</v>
      </c>
      <c r="B57" s="6" t="s">
        <v>67</v>
      </c>
      <c r="C57" s="7" t="s">
        <v>1048</v>
      </c>
      <c r="D57" s="10">
        <v>4</v>
      </c>
      <c r="E57" s="10">
        <v>188759.49</v>
      </c>
      <c r="F57" s="10">
        <v>755037.96</v>
      </c>
      <c r="G57" s="10">
        <v>4</v>
      </c>
      <c r="H57" s="10">
        <v>188759.49</v>
      </c>
      <c r="I57" s="10">
        <v>755037.96</v>
      </c>
      <c r="J57" s="10">
        <v>4</v>
      </c>
      <c r="K57" s="10">
        <v>188759.49</v>
      </c>
      <c r="L57" s="10">
        <v>755037.96</v>
      </c>
    </row>
    <row r="58" spans="1:12" ht="24.95" customHeight="1" x14ac:dyDescent="0.15">
      <c r="A58" s="6" t="s">
        <v>511</v>
      </c>
      <c r="B58" s="6" t="s">
        <v>67</v>
      </c>
      <c r="C58" s="7" t="s">
        <v>1049</v>
      </c>
      <c r="D58" s="10">
        <v>187.77</v>
      </c>
      <c r="E58" s="10">
        <v>129740.880012782</v>
      </c>
      <c r="F58" s="10">
        <v>24361445.040000077</v>
      </c>
      <c r="G58" s="10">
        <v>187.77</v>
      </c>
      <c r="H58" s="10">
        <v>129740.880012782</v>
      </c>
      <c r="I58" s="10">
        <v>24361445.040000077</v>
      </c>
      <c r="J58" s="10">
        <v>187.77</v>
      </c>
      <c r="K58" s="10">
        <v>129740.88</v>
      </c>
      <c r="L58" s="10">
        <v>24361445.037599999</v>
      </c>
    </row>
    <row r="59" spans="1:12" ht="24.95" customHeight="1" x14ac:dyDescent="0.15">
      <c r="A59" s="6" t="s">
        <v>512</v>
      </c>
      <c r="B59" s="6" t="s">
        <v>67</v>
      </c>
      <c r="C59" s="7" t="s">
        <v>1050</v>
      </c>
      <c r="D59" s="10">
        <v>48.8</v>
      </c>
      <c r="E59" s="10">
        <v>129740.879918033</v>
      </c>
      <c r="F59" s="10">
        <v>6331354.9400000097</v>
      </c>
      <c r="G59" s="10">
        <v>48.8</v>
      </c>
      <c r="H59" s="10">
        <v>129740.879918033</v>
      </c>
      <c r="I59" s="10">
        <v>6331354.9400000097</v>
      </c>
      <c r="J59" s="10">
        <v>48.8</v>
      </c>
      <c r="K59" s="10">
        <v>129740.879918033</v>
      </c>
      <c r="L59" s="10">
        <v>6331354.9400000097</v>
      </c>
    </row>
    <row r="60" spans="1:12" ht="24.95" customHeight="1" x14ac:dyDescent="0.15">
      <c r="A60" s="6" t="s">
        <v>514</v>
      </c>
      <c r="B60" s="6" t="s">
        <v>67</v>
      </c>
      <c r="C60" s="7" t="s">
        <v>1051</v>
      </c>
      <c r="D60" s="10">
        <v>380.33</v>
      </c>
      <c r="E60" s="10">
        <v>129740.879998948</v>
      </c>
      <c r="F60" s="10">
        <v>49344348.889999896</v>
      </c>
      <c r="G60" s="10">
        <v>380.33</v>
      </c>
      <c r="H60" s="10">
        <v>129740.879998948</v>
      </c>
      <c r="I60" s="10">
        <v>49344348.889999896</v>
      </c>
      <c r="J60" s="10">
        <v>380.33</v>
      </c>
      <c r="K60" s="10">
        <v>129740.879998948</v>
      </c>
      <c r="L60" s="10">
        <v>49344348.889999896</v>
      </c>
    </row>
    <row r="61" spans="1:12" ht="24.95" customHeight="1" x14ac:dyDescent="0.15">
      <c r="A61" s="6" t="s">
        <v>516</v>
      </c>
      <c r="B61" s="6" t="s">
        <v>67</v>
      </c>
      <c r="C61" s="7" t="s">
        <v>1052</v>
      </c>
      <c r="D61" s="10">
        <v>19.8</v>
      </c>
      <c r="E61" s="10">
        <v>131228.72020201999</v>
      </c>
      <c r="F61" s="10">
        <v>2598328.659999996</v>
      </c>
      <c r="G61" s="10">
        <v>19.8</v>
      </c>
      <c r="H61" s="10">
        <v>131228.72020201999</v>
      </c>
      <c r="I61" s="10">
        <v>2598328.659999996</v>
      </c>
      <c r="J61" s="10">
        <v>19.8</v>
      </c>
      <c r="K61" s="10">
        <v>131228.72020201999</v>
      </c>
      <c r="L61" s="10">
        <v>2598328.659999996</v>
      </c>
    </row>
    <row r="62" spans="1:12" ht="24.95" customHeight="1" x14ac:dyDescent="0.15">
      <c r="A62" s="6" t="s">
        <v>518</v>
      </c>
      <c r="B62" s="6" t="s">
        <v>67</v>
      </c>
      <c r="C62" s="7" t="s">
        <v>1053</v>
      </c>
      <c r="D62" s="10">
        <v>37.479999999999997</v>
      </c>
      <c r="E62" s="10">
        <v>159093.81990394901</v>
      </c>
      <c r="F62" s="10">
        <v>5962836.3700000094</v>
      </c>
      <c r="G62" s="10">
        <v>37.479999999999997</v>
      </c>
      <c r="H62" s="10">
        <v>159093.82</v>
      </c>
      <c r="I62" s="10">
        <v>5962836.3735999996</v>
      </c>
      <c r="J62" s="10">
        <v>37.479999999999997</v>
      </c>
      <c r="K62" s="10">
        <v>159093.81990394901</v>
      </c>
      <c r="L62" s="10">
        <v>5962836.3700000094</v>
      </c>
    </row>
    <row r="63" spans="1:12" ht="24.95" customHeight="1" x14ac:dyDescent="0.15">
      <c r="A63" s="6" t="s">
        <v>520</v>
      </c>
      <c r="B63" s="6" t="s">
        <v>67</v>
      </c>
      <c r="C63" s="7" t="s">
        <v>1054</v>
      </c>
      <c r="D63" s="10">
        <v>1.5</v>
      </c>
      <c r="E63" s="10">
        <v>179781.13333333301</v>
      </c>
      <c r="F63" s="10">
        <v>269671.7</v>
      </c>
      <c r="G63" s="10">
        <v>1.5</v>
      </c>
      <c r="H63" s="10">
        <v>179781.13333333301</v>
      </c>
      <c r="I63" s="10">
        <v>269671.7</v>
      </c>
      <c r="J63" s="10">
        <v>1.5</v>
      </c>
      <c r="K63" s="10">
        <v>179781.13333333301</v>
      </c>
      <c r="L63" s="10">
        <v>269671.7</v>
      </c>
    </row>
    <row r="64" spans="1:12" ht="24.95" customHeight="1" x14ac:dyDescent="0.15">
      <c r="A64" s="6" t="s">
        <v>522</v>
      </c>
      <c r="B64" s="6" t="s">
        <v>67</v>
      </c>
      <c r="C64" s="7" t="s">
        <v>1055</v>
      </c>
      <c r="D64" s="10">
        <v>153.15</v>
      </c>
      <c r="E64" s="10">
        <v>159093.819980411</v>
      </c>
      <c r="F64" s="10">
        <v>24365218.529999945</v>
      </c>
      <c r="G64" s="10">
        <v>153.15</v>
      </c>
      <c r="H64" s="10">
        <v>159093.819980411</v>
      </c>
      <c r="I64" s="10">
        <v>24365218.529999945</v>
      </c>
      <c r="J64" s="10">
        <v>153.15</v>
      </c>
      <c r="K64" s="10">
        <v>159093.819980411</v>
      </c>
      <c r="L64" s="10">
        <v>24365218.529999945</v>
      </c>
    </row>
    <row r="65" spans="1:12" ht="24.95" customHeight="1" x14ac:dyDescent="0.15">
      <c r="A65" s="6" t="s">
        <v>524</v>
      </c>
      <c r="B65" s="6" t="s">
        <v>67</v>
      </c>
      <c r="C65" s="7" t="s">
        <v>1056</v>
      </c>
      <c r="D65" s="10">
        <v>25</v>
      </c>
      <c r="E65" s="10">
        <v>159093.82</v>
      </c>
      <c r="F65" s="10">
        <v>3977345.5</v>
      </c>
      <c r="G65" s="10">
        <v>25</v>
      </c>
      <c r="H65" s="10">
        <v>159093.82</v>
      </c>
      <c r="I65" s="10">
        <v>3977345.5</v>
      </c>
      <c r="J65" s="10">
        <v>25</v>
      </c>
      <c r="K65" s="10">
        <v>159093.82</v>
      </c>
      <c r="L65" s="10">
        <v>3977345.5</v>
      </c>
    </row>
    <row r="66" spans="1:12" ht="24.95" customHeight="1" x14ac:dyDescent="0.15">
      <c r="A66" s="6" t="s">
        <v>526</v>
      </c>
      <c r="B66" s="6" t="s">
        <v>67</v>
      </c>
      <c r="C66" s="7" t="s">
        <v>1057</v>
      </c>
      <c r="D66" s="10">
        <v>176.93</v>
      </c>
      <c r="E66" s="10">
        <v>129740.880009043</v>
      </c>
      <c r="F66" s="10">
        <v>22955053.899999976</v>
      </c>
      <c r="G66" s="10">
        <v>176.93</v>
      </c>
      <c r="H66" s="10">
        <v>129740.880009043</v>
      </c>
      <c r="I66" s="10">
        <v>22955053.899999976</v>
      </c>
      <c r="J66" s="10">
        <v>176.93</v>
      </c>
      <c r="K66" s="10">
        <v>129740.880009043</v>
      </c>
      <c r="L66" s="10">
        <v>22955053.899999976</v>
      </c>
    </row>
    <row r="67" spans="1:12" ht="24.95" customHeight="1" x14ac:dyDescent="0.15">
      <c r="A67" s="6" t="s">
        <v>527</v>
      </c>
      <c r="B67" s="6" t="s">
        <v>67</v>
      </c>
      <c r="C67" s="7" t="s">
        <v>1058</v>
      </c>
      <c r="D67" s="10">
        <v>18.8</v>
      </c>
      <c r="E67" s="10">
        <v>131228.720212766</v>
      </c>
      <c r="F67" s="10">
        <v>2467099.9400000009</v>
      </c>
      <c r="G67" s="10">
        <v>18.8</v>
      </c>
      <c r="H67" s="10">
        <v>131228.720212766</v>
      </c>
      <c r="I67" s="10">
        <v>2467099.9400000009</v>
      </c>
      <c r="J67" s="10">
        <v>18.8</v>
      </c>
      <c r="K67" s="10">
        <v>131228.720212766</v>
      </c>
      <c r="L67" s="10">
        <v>2467099.9400000009</v>
      </c>
    </row>
    <row r="68" spans="1:12" ht="24.95" customHeight="1" x14ac:dyDescent="0.15">
      <c r="A68" s="6" t="s">
        <v>529</v>
      </c>
      <c r="B68" s="6" t="s">
        <v>67</v>
      </c>
      <c r="C68" s="7" t="s">
        <v>1059</v>
      </c>
      <c r="D68" s="10">
        <v>0.5</v>
      </c>
      <c r="E68" s="10">
        <v>218112.38</v>
      </c>
      <c r="F68" s="10">
        <v>109056.19</v>
      </c>
      <c r="G68" s="10">
        <v>0.5</v>
      </c>
      <c r="H68" s="10">
        <v>218112.38</v>
      </c>
      <c r="I68" s="10">
        <v>109056.19</v>
      </c>
      <c r="J68" s="10">
        <v>0.5</v>
      </c>
      <c r="K68" s="10">
        <v>218112.38</v>
      </c>
      <c r="L68" s="10">
        <v>109056.19</v>
      </c>
    </row>
    <row r="69" spans="1:12" ht="24.95" customHeight="1" x14ac:dyDescent="0.15">
      <c r="A69" s="6" t="s">
        <v>531</v>
      </c>
      <c r="B69" s="6" t="s">
        <v>67</v>
      </c>
      <c r="C69" s="7" t="s">
        <v>1024</v>
      </c>
      <c r="D69" s="10">
        <v>166.6</v>
      </c>
      <c r="E69" s="10">
        <v>129740.880012005</v>
      </c>
      <c r="F69" s="10">
        <v>21614830.610000033</v>
      </c>
      <c r="G69" s="10">
        <v>166.6</v>
      </c>
      <c r="H69" s="10">
        <v>129740.880012005</v>
      </c>
      <c r="I69" s="10">
        <v>21614830.610000033</v>
      </c>
      <c r="J69" s="10">
        <v>166.6</v>
      </c>
      <c r="K69" s="10">
        <v>129740.880012005</v>
      </c>
      <c r="L69" s="10">
        <v>21614830.610000033</v>
      </c>
    </row>
    <row r="70" spans="1:12" ht="24.95" customHeight="1" x14ac:dyDescent="0.15">
      <c r="A70" s="6" t="s">
        <v>533</v>
      </c>
      <c r="B70" s="6" t="s">
        <v>67</v>
      </c>
      <c r="C70" s="7" t="s">
        <v>1060</v>
      </c>
      <c r="D70" s="10">
        <v>44.13</v>
      </c>
      <c r="E70" s="10">
        <v>120762.619986404</v>
      </c>
      <c r="F70" s="10">
        <v>5329254.4200000092</v>
      </c>
      <c r="G70" s="10">
        <v>44.13</v>
      </c>
      <c r="H70" s="10">
        <v>120762.619986404</v>
      </c>
      <c r="I70" s="10">
        <v>5329254.4200000092</v>
      </c>
      <c r="J70" s="10">
        <v>44.13</v>
      </c>
      <c r="K70" s="10">
        <v>120762.619986404</v>
      </c>
      <c r="L70" s="10">
        <v>5329254.4200000092</v>
      </c>
    </row>
    <row r="71" spans="1:12" ht="24.95" customHeight="1" x14ac:dyDescent="0.15">
      <c r="A71" s="6" t="s">
        <v>535</v>
      </c>
      <c r="B71" s="6" t="s">
        <v>67</v>
      </c>
      <c r="C71" s="7" t="s">
        <v>1061</v>
      </c>
      <c r="D71" s="10">
        <v>176.83</v>
      </c>
      <c r="E71" s="10">
        <v>145163.060001131</v>
      </c>
      <c r="F71" s="10">
        <v>25669183.899999995</v>
      </c>
      <c r="G71" s="10">
        <v>176.83</v>
      </c>
      <c r="H71" s="10">
        <v>145163.060001131</v>
      </c>
      <c r="I71" s="10">
        <v>25669183.899999995</v>
      </c>
      <c r="J71" s="10">
        <v>176.83</v>
      </c>
      <c r="K71" s="10">
        <v>145163.060001131</v>
      </c>
      <c r="L71" s="10">
        <v>25669183.899999995</v>
      </c>
    </row>
    <row r="72" spans="1:12" ht="24.95" customHeight="1" x14ac:dyDescent="0.15">
      <c r="A72" s="6" t="s">
        <v>537</v>
      </c>
      <c r="B72" s="6" t="s">
        <v>67</v>
      </c>
      <c r="C72" s="7" t="s">
        <v>1062</v>
      </c>
      <c r="D72" s="10">
        <v>2</v>
      </c>
      <c r="E72" s="10">
        <v>8964158.7750000004</v>
      </c>
      <c r="F72" s="10">
        <v>17928317.550000001</v>
      </c>
      <c r="G72" s="10">
        <v>2</v>
      </c>
      <c r="H72" s="10">
        <v>8964158.7750000004</v>
      </c>
      <c r="I72" s="10">
        <v>17928317.550000001</v>
      </c>
      <c r="J72" s="10">
        <v>2</v>
      </c>
      <c r="K72" s="10">
        <v>8964158.7750000004</v>
      </c>
      <c r="L72" s="10">
        <v>17928317.550000001</v>
      </c>
    </row>
    <row r="73" spans="1:12" ht="24.95" customHeight="1" x14ac:dyDescent="0.15">
      <c r="A73" s="6" t="s">
        <v>538</v>
      </c>
      <c r="B73" s="6" t="s">
        <v>67</v>
      </c>
      <c r="C73" s="7" t="s">
        <v>1063</v>
      </c>
      <c r="D73" s="10">
        <v>62.5</v>
      </c>
      <c r="E73" s="10">
        <v>145163.06</v>
      </c>
      <c r="F73" s="10">
        <v>9072691.25</v>
      </c>
      <c r="G73" s="10">
        <v>62.5</v>
      </c>
      <c r="H73" s="10">
        <v>145163.06</v>
      </c>
      <c r="I73" s="10">
        <v>9072691.25</v>
      </c>
      <c r="J73" s="10">
        <v>62.5</v>
      </c>
      <c r="K73" s="10">
        <v>145163.06</v>
      </c>
      <c r="L73" s="10">
        <v>9072691.25</v>
      </c>
    </row>
    <row r="74" spans="1:12" ht="24.95" customHeight="1" x14ac:dyDescent="0.15">
      <c r="A74" s="6" t="s">
        <v>539</v>
      </c>
      <c r="B74" s="6" t="s">
        <v>67</v>
      </c>
      <c r="C74" s="7" t="s">
        <v>1064</v>
      </c>
      <c r="D74" s="10">
        <v>1</v>
      </c>
      <c r="E74" s="10">
        <v>188759.49</v>
      </c>
      <c r="F74" s="10">
        <v>188759.49</v>
      </c>
      <c r="G74" s="10">
        <v>1</v>
      </c>
      <c r="H74" s="10">
        <v>188759.49</v>
      </c>
      <c r="I74" s="10">
        <v>188759.49</v>
      </c>
      <c r="J74" s="10">
        <v>1</v>
      </c>
      <c r="K74" s="10">
        <v>188759.49</v>
      </c>
      <c r="L74" s="10">
        <v>188759.49</v>
      </c>
    </row>
    <row r="75" spans="1:12" ht="24.95" customHeight="1" x14ac:dyDescent="0.15">
      <c r="A75" s="29" t="s">
        <v>491</v>
      </c>
      <c r="B75" s="29"/>
      <c r="C75" s="29"/>
      <c r="D75" s="11" t="s">
        <v>386</v>
      </c>
      <c r="E75" s="11" t="s">
        <v>386</v>
      </c>
      <c r="F75" s="11">
        <f>SUM(F40:F74)</f>
        <v>402591309.37000006</v>
      </c>
      <c r="G75" s="11" t="s">
        <v>386</v>
      </c>
      <c r="H75" s="11" t="s">
        <v>386</v>
      </c>
      <c r="I75" s="11">
        <f>SUM(I40:I74)</f>
        <v>402591309.36860001</v>
      </c>
      <c r="J75" s="11" t="s">
        <v>386</v>
      </c>
      <c r="K75" s="11" t="s">
        <v>386</v>
      </c>
      <c r="L75" s="11">
        <f>SUM(L40:L74)</f>
        <v>402591309.36759996</v>
      </c>
    </row>
    <row r="76" spans="1:12" ht="15" customHeight="1" x14ac:dyDescent="0.15"/>
    <row r="77" spans="1:12" ht="24.95" customHeight="1" x14ac:dyDescent="0.15">
      <c r="A77" s="17" t="s">
        <v>1065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</row>
    <row r="78" spans="1:12" ht="24.95" customHeight="1" x14ac:dyDescent="0.15"/>
    <row r="79" spans="1:12" ht="50.1" customHeight="1" x14ac:dyDescent="0.15">
      <c r="A79" s="19" t="s">
        <v>376</v>
      </c>
      <c r="B79" s="19" t="s">
        <v>45</v>
      </c>
      <c r="C79" s="19" t="s">
        <v>1005</v>
      </c>
      <c r="D79" s="19" t="s">
        <v>1006</v>
      </c>
      <c r="E79" s="19"/>
      <c r="F79" s="19"/>
      <c r="G79" s="19" t="s">
        <v>1007</v>
      </c>
      <c r="H79" s="19"/>
      <c r="I79" s="19"/>
      <c r="J79" s="19" t="s">
        <v>1008</v>
      </c>
      <c r="K79" s="19"/>
      <c r="L79" s="19"/>
    </row>
    <row r="80" spans="1:12" ht="50.1" customHeight="1" x14ac:dyDescent="0.15">
      <c r="A80" s="19"/>
      <c r="B80" s="19"/>
      <c r="C80" s="19"/>
      <c r="D80" s="6" t="s">
        <v>1009</v>
      </c>
      <c r="E80" s="6" t="s">
        <v>1010</v>
      </c>
      <c r="F80" s="6" t="s">
        <v>1011</v>
      </c>
      <c r="G80" s="6" t="s">
        <v>1009</v>
      </c>
      <c r="H80" s="6" t="s">
        <v>1010</v>
      </c>
      <c r="I80" s="6" t="s">
        <v>1012</v>
      </c>
      <c r="J80" s="6" t="s">
        <v>1009</v>
      </c>
      <c r="K80" s="6" t="s">
        <v>1010</v>
      </c>
      <c r="L80" s="6" t="s">
        <v>1013</v>
      </c>
    </row>
    <row r="81" spans="1:13" ht="24.95" customHeight="1" x14ac:dyDescent="0.15">
      <c r="A81" s="6" t="s">
        <v>383</v>
      </c>
      <c r="B81" s="6" t="s">
        <v>480</v>
      </c>
      <c r="C81" s="6" t="s">
        <v>481</v>
      </c>
      <c r="D81" s="6" t="s">
        <v>482</v>
      </c>
      <c r="E81" s="6" t="s">
        <v>483</v>
      </c>
      <c r="F81" s="6" t="s">
        <v>484</v>
      </c>
      <c r="G81" s="6" t="s">
        <v>485</v>
      </c>
      <c r="H81" s="6" t="s">
        <v>486</v>
      </c>
      <c r="I81" s="6" t="s">
        <v>495</v>
      </c>
      <c r="J81" s="6" t="s">
        <v>496</v>
      </c>
      <c r="K81" s="6" t="s">
        <v>497</v>
      </c>
      <c r="L81" s="6" t="s">
        <v>499</v>
      </c>
    </row>
    <row r="82" spans="1:13" x14ac:dyDescent="0.15">
      <c r="A82" s="6" t="s">
        <v>386</v>
      </c>
      <c r="B82" s="6" t="s">
        <v>386</v>
      </c>
      <c r="C82" s="6" t="s">
        <v>386</v>
      </c>
      <c r="D82" s="6" t="s">
        <v>386</v>
      </c>
      <c r="E82" s="6" t="s">
        <v>386</v>
      </c>
      <c r="F82" s="6" t="s">
        <v>386</v>
      </c>
      <c r="G82" s="6" t="s">
        <v>386</v>
      </c>
      <c r="H82" s="6" t="s">
        <v>386</v>
      </c>
      <c r="I82" s="6" t="s">
        <v>386</v>
      </c>
      <c r="J82" s="6" t="s">
        <v>386</v>
      </c>
      <c r="K82" s="6" t="s">
        <v>386</v>
      </c>
      <c r="L82" s="6" t="s">
        <v>386</v>
      </c>
    </row>
    <row r="83" spans="1:13" ht="15" customHeight="1" x14ac:dyDescent="0.15"/>
    <row r="84" spans="1:13" ht="24.95" customHeight="1" x14ac:dyDescent="0.15">
      <c r="A84" s="17" t="s">
        <v>1066</v>
      </c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</row>
    <row r="85" spans="1:13" ht="15" customHeight="1" x14ac:dyDescent="0.15"/>
    <row r="86" spans="1:13" ht="24.95" customHeight="1" x14ac:dyDescent="0.15">
      <c r="A86" s="17" t="s">
        <v>1067</v>
      </c>
      <c r="B86" s="17"/>
      <c r="C86" s="17"/>
      <c r="D86" s="17"/>
      <c r="E86" s="17"/>
      <c r="F86" s="17"/>
    </row>
    <row r="87" spans="1:13" ht="24.95" customHeight="1" x14ac:dyDescent="0.15"/>
    <row r="88" spans="1:13" ht="50.1" customHeight="1" x14ac:dyDescent="0.15">
      <c r="A88" s="19" t="s">
        <v>376</v>
      </c>
      <c r="B88" s="19" t="s">
        <v>45</v>
      </c>
      <c r="C88" s="19" t="s">
        <v>1005</v>
      </c>
      <c r="D88" s="6" t="s">
        <v>1006</v>
      </c>
      <c r="E88" s="6" t="s">
        <v>1007</v>
      </c>
      <c r="F88" s="6" t="s">
        <v>1008</v>
      </c>
    </row>
    <row r="89" spans="1:13" ht="50.1" customHeight="1" x14ac:dyDescent="0.15">
      <c r="A89" s="19"/>
      <c r="B89" s="19"/>
      <c r="C89" s="19"/>
      <c r="D89" s="6" t="s">
        <v>1068</v>
      </c>
      <c r="E89" s="6" t="s">
        <v>1068</v>
      </c>
      <c r="F89" s="6" t="s">
        <v>1068</v>
      </c>
    </row>
    <row r="90" spans="1:13" ht="24.95" customHeight="1" x14ac:dyDescent="0.15">
      <c r="A90" s="6" t="s">
        <v>383</v>
      </c>
      <c r="B90" s="6" t="s">
        <v>480</v>
      </c>
      <c r="C90" s="6" t="s">
        <v>481</v>
      </c>
      <c r="D90" s="6" t="s">
        <v>482</v>
      </c>
      <c r="E90" s="6" t="s">
        <v>483</v>
      </c>
      <c r="F90" s="6" t="s">
        <v>484</v>
      </c>
    </row>
    <row r="91" spans="1:13" x14ac:dyDescent="0.15">
      <c r="A91" s="6" t="s">
        <v>386</v>
      </c>
      <c r="B91" s="6" t="s">
        <v>386</v>
      </c>
      <c r="C91" s="6" t="s">
        <v>386</v>
      </c>
      <c r="D91" s="6" t="s">
        <v>386</v>
      </c>
      <c r="E91" s="6" t="s">
        <v>386</v>
      </c>
      <c r="F91" s="6" t="s">
        <v>386</v>
      </c>
    </row>
    <row r="92" spans="1:13" ht="15" customHeight="1" x14ac:dyDescent="0.15"/>
    <row r="93" spans="1:13" ht="24.95" customHeight="1" x14ac:dyDescent="0.15">
      <c r="A93" s="17" t="s">
        <v>1069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</row>
    <row r="94" spans="1:13" ht="15" customHeight="1" x14ac:dyDescent="0.15"/>
    <row r="95" spans="1:13" ht="24.95" customHeight="1" x14ac:dyDescent="0.15">
      <c r="A95" s="17" t="s">
        <v>1070</v>
      </c>
      <c r="B95" s="17"/>
      <c r="C95" s="17"/>
      <c r="D95" s="17"/>
      <c r="E95" s="17"/>
      <c r="F95" s="17"/>
    </row>
    <row r="96" spans="1:13" ht="24.95" customHeight="1" x14ac:dyDescent="0.15"/>
    <row r="97" spans="1:13" ht="50.1" customHeight="1" x14ac:dyDescent="0.15">
      <c r="A97" s="19" t="s">
        <v>376</v>
      </c>
      <c r="B97" s="19" t="s">
        <v>45</v>
      </c>
      <c r="C97" s="19" t="s">
        <v>1005</v>
      </c>
      <c r="D97" s="6" t="s">
        <v>1006</v>
      </c>
      <c r="E97" s="6" t="s">
        <v>1007</v>
      </c>
      <c r="F97" s="6" t="s">
        <v>1008</v>
      </c>
    </row>
    <row r="98" spans="1:13" ht="50.1" customHeight="1" x14ac:dyDescent="0.15">
      <c r="A98" s="19"/>
      <c r="B98" s="19"/>
      <c r="C98" s="19"/>
      <c r="D98" s="6" t="s">
        <v>1068</v>
      </c>
      <c r="E98" s="6" t="s">
        <v>1068</v>
      </c>
      <c r="F98" s="6" t="s">
        <v>1068</v>
      </c>
    </row>
    <row r="99" spans="1:13" ht="24.95" customHeight="1" x14ac:dyDescent="0.15">
      <c r="A99" s="6" t="s">
        <v>383</v>
      </c>
      <c r="B99" s="6" t="s">
        <v>480</v>
      </c>
      <c r="C99" s="6" t="s">
        <v>481</v>
      </c>
      <c r="D99" s="6" t="s">
        <v>482</v>
      </c>
      <c r="E99" s="6" t="s">
        <v>483</v>
      </c>
      <c r="F99" s="6" t="s">
        <v>484</v>
      </c>
    </row>
    <row r="100" spans="1:13" ht="24.95" customHeight="1" x14ac:dyDescent="0.15">
      <c r="A100" s="6" t="s">
        <v>383</v>
      </c>
      <c r="B100" s="6" t="s">
        <v>79</v>
      </c>
      <c r="C100" s="7" t="s">
        <v>1071</v>
      </c>
      <c r="D100" s="10">
        <v>5580000</v>
      </c>
      <c r="E100" s="10">
        <v>0</v>
      </c>
      <c r="F100" s="10">
        <v>0</v>
      </c>
    </row>
    <row r="101" spans="1:13" ht="24.95" customHeight="1" x14ac:dyDescent="0.15">
      <c r="A101" s="6" t="s">
        <v>480</v>
      </c>
      <c r="B101" s="6" t="s">
        <v>79</v>
      </c>
      <c r="C101" s="7" t="s">
        <v>1072</v>
      </c>
      <c r="D101" s="10">
        <v>1685160</v>
      </c>
      <c r="E101" s="10">
        <v>0</v>
      </c>
      <c r="F101" s="10">
        <v>0</v>
      </c>
    </row>
    <row r="102" spans="1:13" ht="24.95" customHeight="1" x14ac:dyDescent="0.15">
      <c r="A102" s="6" t="s">
        <v>481</v>
      </c>
      <c r="B102" s="6" t="s">
        <v>79</v>
      </c>
      <c r="C102" s="7" t="s">
        <v>1073</v>
      </c>
      <c r="D102" s="10">
        <v>1854244.999998</v>
      </c>
      <c r="E102" s="10">
        <v>0</v>
      </c>
      <c r="F102" s="10">
        <v>0</v>
      </c>
    </row>
    <row r="103" spans="1:13" ht="24.95" customHeight="1" x14ac:dyDescent="0.15">
      <c r="A103" s="6" t="s">
        <v>482</v>
      </c>
      <c r="B103" s="6" t="s">
        <v>79</v>
      </c>
      <c r="C103" s="7" t="s">
        <v>1074</v>
      </c>
      <c r="D103" s="10">
        <v>101102</v>
      </c>
      <c r="E103" s="10">
        <v>0</v>
      </c>
      <c r="F103" s="10">
        <v>0</v>
      </c>
    </row>
    <row r="104" spans="1:13" ht="24.95" customHeight="1" x14ac:dyDescent="0.15">
      <c r="A104" s="6" t="s">
        <v>483</v>
      </c>
      <c r="B104" s="6" t="s">
        <v>79</v>
      </c>
      <c r="C104" s="7" t="s">
        <v>1075</v>
      </c>
      <c r="D104" s="10">
        <v>559980.99999882001</v>
      </c>
      <c r="E104" s="10">
        <v>0</v>
      </c>
      <c r="F104" s="10">
        <v>0</v>
      </c>
    </row>
    <row r="105" spans="1:13" ht="24.95" customHeight="1" x14ac:dyDescent="0.15">
      <c r="A105" s="6" t="s">
        <v>484</v>
      </c>
      <c r="B105" s="6" t="s">
        <v>79</v>
      </c>
      <c r="C105" s="7" t="s">
        <v>1076</v>
      </c>
      <c r="D105" s="10">
        <v>320000</v>
      </c>
      <c r="E105" s="10">
        <v>0</v>
      </c>
      <c r="F105" s="10">
        <v>0</v>
      </c>
    </row>
    <row r="106" spans="1:13" ht="24.95" customHeight="1" x14ac:dyDescent="0.15">
      <c r="A106" s="6" t="s">
        <v>485</v>
      </c>
      <c r="B106" s="6" t="s">
        <v>79</v>
      </c>
      <c r="C106" s="7" t="s">
        <v>1077</v>
      </c>
      <c r="D106" s="10">
        <v>96640</v>
      </c>
      <c r="E106" s="10">
        <v>0</v>
      </c>
      <c r="F106" s="10">
        <v>0</v>
      </c>
    </row>
    <row r="107" spans="1:13" ht="24.95" customHeight="1" x14ac:dyDescent="0.15">
      <c r="A107" s="29" t="s">
        <v>491</v>
      </c>
      <c r="B107" s="29"/>
      <c r="C107" s="29"/>
      <c r="D107" s="11">
        <f>SUM(D100:D106)</f>
        <v>10197127.999996819</v>
      </c>
      <c r="E107" s="11">
        <f>SUM(E100:E106)</f>
        <v>0</v>
      </c>
      <c r="F107" s="11">
        <f>SUM(F100:F106)</f>
        <v>0</v>
      </c>
    </row>
    <row r="108" spans="1:13" ht="15" customHeight="1" x14ac:dyDescent="0.15"/>
    <row r="109" spans="1:13" ht="24.95" customHeight="1" x14ac:dyDescent="0.15">
      <c r="A109" s="17" t="s">
        <v>1078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</row>
    <row r="110" spans="1:13" ht="15" customHeight="1" x14ac:dyDescent="0.15"/>
    <row r="111" spans="1:13" ht="24.95" customHeight="1" x14ac:dyDescent="0.15">
      <c r="A111" s="17" t="s">
        <v>1079</v>
      </c>
      <c r="B111" s="17"/>
      <c r="C111" s="17"/>
      <c r="D111" s="17"/>
      <c r="E111" s="17"/>
      <c r="F111" s="17"/>
    </row>
    <row r="112" spans="1:13" ht="24.95" customHeight="1" x14ac:dyDescent="0.15"/>
    <row r="113" spans="1:12" ht="50.1" customHeight="1" x14ac:dyDescent="0.15">
      <c r="A113" s="19" t="s">
        <v>376</v>
      </c>
      <c r="B113" s="19" t="s">
        <v>45</v>
      </c>
      <c r="C113" s="19" t="s">
        <v>1005</v>
      </c>
      <c r="D113" s="6" t="s">
        <v>1006</v>
      </c>
      <c r="E113" s="6" t="s">
        <v>1007</v>
      </c>
      <c r="F113" s="6" t="s">
        <v>1008</v>
      </c>
    </row>
    <row r="114" spans="1:12" ht="50.1" customHeight="1" x14ac:dyDescent="0.15">
      <c r="A114" s="19"/>
      <c r="B114" s="19"/>
      <c r="C114" s="19"/>
      <c r="D114" s="6" t="s">
        <v>1068</v>
      </c>
      <c r="E114" s="6" t="s">
        <v>1068</v>
      </c>
      <c r="F114" s="6" t="s">
        <v>1068</v>
      </c>
    </row>
    <row r="115" spans="1:12" ht="24.95" customHeight="1" x14ac:dyDescent="0.15">
      <c r="A115" s="6" t="s">
        <v>383</v>
      </c>
      <c r="B115" s="6" t="s">
        <v>480</v>
      </c>
      <c r="C115" s="6" t="s">
        <v>481</v>
      </c>
      <c r="D115" s="6" t="s">
        <v>482</v>
      </c>
      <c r="E115" s="6" t="s">
        <v>483</v>
      </c>
      <c r="F115" s="6" t="s">
        <v>484</v>
      </c>
    </row>
    <row r="116" spans="1:12" x14ac:dyDescent="0.15">
      <c r="A116" s="6" t="s">
        <v>386</v>
      </c>
      <c r="B116" s="6" t="s">
        <v>386</v>
      </c>
      <c r="C116" s="6" t="s">
        <v>386</v>
      </c>
      <c r="D116" s="6" t="s">
        <v>386</v>
      </c>
      <c r="E116" s="6" t="s">
        <v>386</v>
      </c>
      <c r="F116" s="6" t="s">
        <v>386</v>
      </c>
    </row>
    <row r="117" spans="1:12" ht="15" customHeight="1" x14ac:dyDescent="0.15"/>
    <row r="118" spans="1:12" ht="24.95" customHeight="1" x14ac:dyDescent="0.15">
      <c r="A118" s="17" t="s">
        <v>1080</v>
      </c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</row>
    <row r="119" spans="1:12" ht="24.95" customHeight="1" x14ac:dyDescent="0.15"/>
    <row r="120" spans="1:12" ht="50.1" customHeight="1" x14ac:dyDescent="0.15">
      <c r="A120" s="19" t="s">
        <v>376</v>
      </c>
      <c r="B120" s="19" t="s">
        <v>45</v>
      </c>
      <c r="C120" s="19" t="s">
        <v>1005</v>
      </c>
      <c r="D120" s="19" t="s">
        <v>1006</v>
      </c>
      <c r="E120" s="19"/>
      <c r="F120" s="19"/>
      <c r="G120" s="19" t="s">
        <v>1007</v>
      </c>
      <c r="H120" s="19"/>
      <c r="I120" s="19"/>
      <c r="J120" s="19" t="s">
        <v>1008</v>
      </c>
      <c r="K120" s="19"/>
      <c r="L120" s="19"/>
    </row>
    <row r="121" spans="1:12" ht="50.1" customHeight="1" x14ac:dyDescent="0.15">
      <c r="A121" s="19"/>
      <c r="B121" s="19"/>
      <c r="C121" s="19"/>
      <c r="D121" s="6" t="s">
        <v>1081</v>
      </c>
      <c r="E121" s="6" t="s">
        <v>1082</v>
      </c>
      <c r="F121" s="6" t="s">
        <v>1083</v>
      </c>
      <c r="G121" s="6" t="s">
        <v>1081</v>
      </c>
      <c r="H121" s="6" t="s">
        <v>1082</v>
      </c>
      <c r="I121" s="6" t="s">
        <v>1084</v>
      </c>
      <c r="J121" s="6" t="s">
        <v>1081</v>
      </c>
      <c r="K121" s="6" t="s">
        <v>1082</v>
      </c>
      <c r="L121" s="6" t="s">
        <v>1085</v>
      </c>
    </row>
    <row r="122" spans="1:12" ht="24.95" customHeight="1" x14ac:dyDescent="0.15">
      <c r="A122" s="6" t="s">
        <v>383</v>
      </c>
      <c r="B122" s="6" t="s">
        <v>480</v>
      </c>
      <c r="C122" s="6" t="s">
        <v>481</v>
      </c>
      <c r="D122" s="6" t="s">
        <v>482</v>
      </c>
      <c r="E122" s="6" t="s">
        <v>483</v>
      </c>
      <c r="F122" s="6" t="s">
        <v>484</v>
      </c>
      <c r="G122" s="6" t="s">
        <v>485</v>
      </c>
      <c r="H122" s="6" t="s">
        <v>486</v>
      </c>
      <c r="I122" s="6" t="s">
        <v>495</v>
      </c>
      <c r="J122" s="6" t="s">
        <v>496</v>
      </c>
      <c r="K122" s="6" t="s">
        <v>497</v>
      </c>
      <c r="L122" s="6" t="s">
        <v>499</v>
      </c>
    </row>
    <row r="123" spans="1:12" x14ac:dyDescent="0.15">
      <c r="A123" s="6" t="s">
        <v>386</v>
      </c>
      <c r="B123" s="6" t="s">
        <v>386</v>
      </c>
      <c r="C123" s="6" t="s">
        <v>386</v>
      </c>
      <c r="D123" s="6" t="s">
        <v>386</v>
      </c>
      <c r="E123" s="6" t="s">
        <v>386</v>
      </c>
      <c r="F123" s="6" t="s">
        <v>386</v>
      </c>
      <c r="G123" s="6" t="s">
        <v>386</v>
      </c>
      <c r="H123" s="6" t="s">
        <v>386</v>
      </c>
      <c r="I123" s="6" t="s">
        <v>386</v>
      </c>
      <c r="J123" s="6" t="s">
        <v>386</v>
      </c>
      <c r="K123" s="6" t="s">
        <v>386</v>
      </c>
      <c r="L123" s="6" t="s">
        <v>386</v>
      </c>
    </row>
  </sheetData>
  <sheetProtection password="CE13" sheet="1" objects="1" scenarios="1"/>
  <mergeCells count="55">
    <mergeCell ref="A118:L118"/>
    <mergeCell ref="A120:A121"/>
    <mergeCell ref="B120:B121"/>
    <mergeCell ref="C120:C121"/>
    <mergeCell ref="D120:F120"/>
    <mergeCell ref="G120:I120"/>
    <mergeCell ref="J120:L120"/>
    <mergeCell ref="A107:C107"/>
    <mergeCell ref="A109:M109"/>
    <mergeCell ref="A111:F111"/>
    <mergeCell ref="A113:A114"/>
    <mergeCell ref="B113:B114"/>
    <mergeCell ref="C113:C114"/>
    <mergeCell ref="A93:M93"/>
    <mergeCell ref="A95:F95"/>
    <mergeCell ref="A97:A98"/>
    <mergeCell ref="B97:B98"/>
    <mergeCell ref="C97:C98"/>
    <mergeCell ref="A84:M84"/>
    <mergeCell ref="A86:F86"/>
    <mergeCell ref="A88:A89"/>
    <mergeCell ref="B88:B89"/>
    <mergeCell ref="C88:C89"/>
    <mergeCell ref="A75:C75"/>
    <mergeCell ref="A77:L77"/>
    <mergeCell ref="A79:A80"/>
    <mergeCell ref="B79:B80"/>
    <mergeCell ref="C79:C80"/>
    <mergeCell ref="D79:F79"/>
    <mergeCell ref="G79:I79"/>
    <mergeCell ref="J79:L79"/>
    <mergeCell ref="A33:C33"/>
    <mergeCell ref="A35:L35"/>
    <mergeCell ref="A37:A38"/>
    <mergeCell ref="B37:B38"/>
    <mergeCell ref="C37:C38"/>
    <mergeCell ref="D37:F37"/>
    <mergeCell ref="G37:I37"/>
    <mergeCell ref="J37:L37"/>
    <mergeCell ref="A11:M11"/>
    <mergeCell ref="A13:L13"/>
    <mergeCell ref="A15:A16"/>
    <mergeCell ref="B15:B16"/>
    <mergeCell ref="C15:C16"/>
    <mergeCell ref="D15:F15"/>
    <mergeCell ref="G15:I15"/>
    <mergeCell ref="J15:L15"/>
    <mergeCell ref="A2:M2"/>
    <mergeCell ref="A4:L4"/>
    <mergeCell ref="A6:A7"/>
    <mergeCell ref="B6:B7"/>
    <mergeCell ref="C6:C7"/>
    <mergeCell ref="D6:F6"/>
    <mergeCell ref="G6:I6"/>
    <mergeCell ref="J6:L6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1"/>
  <sheetViews>
    <sheetView workbookViewId="0"/>
  </sheetViews>
  <sheetFormatPr defaultRowHeight="10.5" x14ac:dyDescent="0.15"/>
  <cols>
    <col min="1" max="1" width="57.28515625" customWidth="1"/>
    <col min="2" max="2" width="9.5703125" customWidth="1"/>
    <col min="3" max="3" width="15.28515625" customWidth="1"/>
    <col min="4" max="16" width="22.85546875" customWidth="1"/>
  </cols>
  <sheetData>
    <row r="1" spans="1:16" ht="15" customHeight="1" x14ac:dyDescent="0.15"/>
    <row r="2" spans="1:16" ht="24.95" customHeight="1" x14ac:dyDescent="0.15">
      <c r="A2" s="18" t="s">
        <v>1086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" customHeight="1" x14ac:dyDescent="0.15"/>
    <row r="4" spans="1:16" ht="24.95" customHeight="1" x14ac:dyDescent="0.15">
      <c r="A4" s="19" t="s">
        <v>43</v>
      </c>
      <c r="B4" s="19" t="s">
        <v>44</v>
      </c>
      <c r="C4" s="19" t="s">
        <v>45</v>
      </c>
      <c r="D4" s="19" t="s">
        <v>1087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4.95" customHeight="1" x14ac:dyDescent="0.15">
      <c r="A5" s="19"/>
      <c r="B5" s="19"/>
      <c r="C5" s="19"/>
      <c r="D5" s="19" t="s">
        <v>1088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 t="s">
        <v>1089</v>
      </c>
      <c r="P5" s="19"/>
    </row>
    <row r="6" spans="1:16" ht="24.95" customHeight="1" x14ac:dyDescent="0.15">
      <c r="A6" s="19"/>
      <c r="B6" s="19"/>
      <c r="C6" s="19"/>
      <c r="D6" s="19" t="s">
        <v>475</v>
      </c>
      <c r="E6" s="19" t="s">
        <v>476</v>
      </c>
      <c r="F6" s="19"/>
      <c r="G6" s="19"/>
      <c r="H6" s="19"/>
      <c r="I6" s="19"/>
      <c r="J6" s="19"/>
      <c r="K6" s="19"/>
      <c r="L6" s="19"/>
      <c r="M6" s="19"/>
      <c r="N6" s="19"/>
      <c r="O6" s="6" t="s">
        <v>1090</v>
      </c>
      <c r="P6" s="6" t="s">
        <v>1091</v>
      </c>
    </row>
    <row r="7" spans="1:16" ht="69.95" customHeight="1" x14ac:dyDescent="0.15">
      <c r="A7" s="19"/>
      <c r="B7" s="19"/>
      <c r="C7" s="19"/>
      <c r="D7" s="19"/>
      <c r="E7" s="19" t="s">
        <v>1092</v>
      </c>
      <c r="F7" s="19"/>
      <c r="G7" s="19" t="s">
        <v>1093</v>
      </c>
      <c r="H7" s="19"/>
      <c r="I7" s="19" t="s">
        <v>1094</v>
      </c>
      <c r="J7" s="19" t="s">
        <v>1095</v>
      </c>
      <c r="K7" s="19"/>
      <c r="L7" s="19" t="s">
        <v>1096</v>
      </c>
      <c r="M7" s="19"/>
      <c r="N7" s="19"/>
      <c r="O7" s="19" t="s">
        <v>475</v>
      </c>
      <c r="P7" s="19" t="s">
        <v>475</v>
      </c>
    </row>
    <row r="8" spans="1:16" ht="39.950000000000003" customHeight="1" x14ac:dyDescent="0.15">
      <c r="A8" s="19"/>
      <c r="B8" s="19"/>
      <c r="C8" s="19"/>
      <c r="D8" s="19"/>
      <c r="E8" s="6" t="s">
        <v>475</v>
      </c>
      <c r="F8" s="6" t="s">
        <v>1097</v>
      </c>
      <c r="G8" s="6" t="s">
        <v>475</v>
      </c>
      <c r="H8" s="6" t="s">
        <v>1097</v>
      </c>
      <c r="I8" s="19"/>
      <c r="J8" s="6" t="s">
        <v>475</v>
      </c>
      <c r="K8" s="6" t="s">
        <v>1097</v>
      </c>
      <c r="L8" s="6" t="s">
        <v>475</v>
      </c>
      <c r="M8" s="6" t="s">
        <v>1098</v>
      </c>
      <c r="N8" s="6" t="s">
        <v>1097</v>
      </c>
      <c r="O8" s="19"/>
      <c r="P8" s="19"/>
    </row>
    <row r="9" spans="1:16" ht="20.100000000000001" customHeight="1" x14ac:dyDescent="0.1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</row>
    <row r="10" spans="1:16" ht="24.95" customHeight="1" x14ac:dyDescent="0.15">
      <c r="A10" s="7" t="s">
        <v>52</v>
      </c>
      <c r="B10" s="6" t="s">
        <v>53</v>
      </c>
      <c r="C10" s="6" t="s">
        <v>54</v>
      </c>
      <c r="D10" s="10">
        <v>65208488.049999997</v>
      </c>
      <c r="E10" s="10">
        <v>17597237.170000002</v>
      </c>
      <c r="F10" s="10" t="s">
        <v>386</v>
      </c>
      <c r="G10" s="10">
        <v>41343593.140000001</v>
      </c>
      <c r="H10" s="10" t="s">
        <v>386</v>
      </c>
      <c r="I10" s="10" t="s">
        <v>386</v>
      </c>
      <c r="J10" s="10" t="s">
        <v>386</v>
      </c>
      <c r="K10" s="10" t="s">
        <v>386</v>
      </c>
      <c r="L10" s="10">
        <v>6267657.7400000002</v>
      </c>
      <c r="M10" s="10" t="s">
        <v>386</v>
      </c>
      <c r="N10" s="10" t="s">
        <v>386</v>
      </c>
      <c r="O10" s="10">
        <v>0</v>
      </c>
      <c r="P10" s="10">
        <v>0</v>
      </c>
    </row>
    <row r="11" spans="1:16" ht="24.95" customHeight="1" x14ac:dyDescent="0.15">
      <c r="A11" s="7" t="s">
        <v>55</v>
      </c>
      <c r="B11" s="6" t="s">
        <v>56</v>
      </c>
      <c r="C11" s="6" t="s">
        <v>54</v>
      </c>
      <c r="D11" s="10">
        <f>IF(ISNUMBER(D10),D10,0)+IF(ISNUMBER(D12),D12,0)+IF(ISNUMBER(D115),D115,0)-IF(ISNUMBER(D29),D29,0)-IF(ISNUMBER(D119),D119,0)</f>
        <v>-1.4901161193847656E-8</v>
      </c>
      <c r="E11" s="10">
        <f>IF(ISNUMBER(E10),E10,0)+IF(ISNUMBER(E12),E12,0)+IF(ISNUMBER(E115),E115,0)-IF(ISNUMBER(E29),E29,0)-IF(ISNUMBER(E119),E119,0)</f>
        <v>0</v>
      </c>
      <c r="F11" s="10" t="s">
        <v>386</v>
      </c>
      <c r="G11" s="10">
        <f>IF(ISNUMBER(G10),G10,0)+IF(ISNUMBER(G12),G12,0)+IF(ISNUMBER(G115),G115,0)-IF(ISNUMBER(G29),G29,0)-IF(ISNUMBER(G119),G119,0)</f>
        <v>0</v>
      </c>
      <c r="H11" s="10" t="s">
        <v>386</v>
      </c>
      <c r="I11" s="10">
        <f>IF(ISNUMBER(I10),I10,0)+IF(ISNUMBER(I12),I12,0)+IF(ISNUMBER(I115),I115,0)-IF(ISNUMBER(I29),I29,0)-IF(ISNUMBER(I119),I119,0)</f>
        <v>0</v>
      </c>
      <c r="J11" s="10">
        <f>IF(ISNUMBER(J10),J10,0)+IF(ISNUMBER(J12),J12,0)+IF(ISNUMBER(J115),J115,0)-IF(ISNUMBER(J29),J29,0)-IF(ISNUMBER(J119),J119,0)</f>
        <v>0</v>
      </c>
      <c r="K11" s="10" t="s">
        <v>386</v>
      </c>
      <c r="L11" s="10">
        <f>IF(ISNUMBER(L10),L10,0)+IF(ISNUMBER(L12),L12,0)+IF(ISNUMBER(L115),L115,0)-IF(ISNUMBER(L29),L29,0)-IF(ISNUMBER(L119),L119,0)</f>
        <v>0</v>
      </c>
      <c r="M11" s="10">
        <f>IF(ISNUMBER(M10),M10,0)+IF(ISNUMBER(M12),M12,0)+IF(ISNUMBER(M115),M115,0)-IF(ISNUMBER(M29),M29,0)-IF(ISNUMBER(M119),M119,0)</f>
        <v>0</v>
      </c>
      <c r="N11" s="10" t="s">
        <v>386</v>
      </c>
      <c r="O11" s="10">
        <f>IF(ISNUMBER(O10),O10,0)+IF(ISNUMBER(O12),O12,0)+IF(ISNUMBER(O115),O115,0)-IF(ISNUMBER(O29),O29,0)-IF(ISNUMBER(O119),O119,0)</f>
        <v>0</v>
      </c>
      <c r="P11" s="10">
        <f>IF(ISNUMBER(P10),P10,0)+IF(ISNUMBER(P12),P12,0)+IF(ISNUMBER(P115),P115,0)-IF(ISNUMBER(P29),P29,0)-IF(ISNUMBER(P119),P119,0)</f>
        <v>0</v>
      </c>
    </row>
    <row r="12" spans="1:16" ht="24.95" customHeight="1" x14ac:dyDescent="0.15">
      <c r="A12" s="7" t="s">
        <v>57</v>
      </c>
      <c r="B12" s="6" t="s">
        <v>58</v>
      </c>
      <c r="C12" s="6" t="s">
        <v>54</v>
      </c>
      <c r="D12" s="10">
        <v>519958437.37</v>
      </c>
      <c r="E12" s="10">
        <v>402591309.37</v>
      </c>
      <c r="F12" s="10" t="s">
        <v>386</v>
      </c>
      <c r="G12" s="10">
        <v>10197128</v>
      </c>
      <c r="H12" s="10" t="s">
        <v>386</v>
      </c>
      <c r="I12" s="10" t="s">
        <v>386</v>
      </c>
      <c r="J12" s="10" t="s">
        <v>386</v>
      </c>
      <c r="K12" s="10" t="s">
        <v>386</v>
      </c>
      <c r="L12" s="10">
        <v>107170000</v>
      </c>
      <c r="M12" s="10" t="s">
        <v>386</v>
      </c>
      <c r="N12" s="10" t="s">
        <v>386</v>
      </c>
      <c r="O12" s="10">
        <v>509761309.37</v>
      </c>
      <c r="P12" s="10">
        <v>509761309.37</v>
      </c>
    </row>
    <row r="13" spans="1:16" ht="38.1" customHeight="1" x14ac:dyDescent="0.15">
      <c r="A13" s="7" t="s">
        <v>59</v>
      </c>
      <c r="B13" s="6" t="s">
        <v>60</v>
      </c>
      <c r="C13" s="6" t="s">
        <v>61</v>
      </c>
      <c r="D13" s="10" t="s">
        <v>386</v>
      </c>
      <c r="E13" s="10" t="s">
        <v>386</v>
      </c>
      <c r="F13" s="10" t="s">
        <v>386</v>
      </c>
      <c r="G13" s="10" t="s">
        <v>386</v>
      </c>
      <c r="H13" s="10" t="s">
        <v>386</v>
      </c>
      <c r="I13" s="10" t="s">
        <v>386</v>
      </c>
      <c r="J13" s="10" t="s">
        <v>386</v>
      </c>
      <c r="K13" s="10" t="s">
        <v>386</v>
      </c>
      <c r="L13" s="10" t="s">
        <v>386</v>
      </c>
      <c r="M13" s="10" t="s">
        <v>386</v>
      </c>
      <c r="N13" s="10" t="s">
        <v>386</v>
      </c>
      <c r="O13" s="10">
        <v>0</v>
      </c>
      <c r="P13" s="10">
        <v>0</v>
      </c>
    </row>
    <row r="14" spans="1:16" ht="24.95" customHeight="1" x14ac:dyDescent="0.15">
      <c r="A14" s="7" t="s">
        <v>62</v>
      </c>
      <c r="B14" s="6" t="s">
        <v>63</v>
      </c>
      <c r="C14" s="6" t="s">
        <v>61</v>
      </c>
      <c r="D14" s="10" t="s">
        <v>386</v>
      </c>
      <c r="E14" s="10" t="s">
        <v>386</v>
      </c>
      <c r="F14" s="10" t="s">
        <v>386</v>
      </c>
      <c r="G14" s="10" t="s">
        <v>386</v>
      </c>
      <c r="H14" s="10" t="s">
        <v>386</v>
      </c>
      <c r="I14" s="10" t="s">
        <v>386</v>
      </c>
      <c r="J14" s="10" t="s">
        <v>386</v>
      </c>
      <c r="K14" s="10" t="s">
        <v>386</v>
      </c>
      <c r="L14" s="10" t="s">
        <v>386</v>
      </c>
      <c r="M14" s="10" t="s">
        <v>386</v>
      </c>
      <c r="N14" s="10" t="s">
        <v>386</v>
      </c>
      <c r="O14" s="10">
        <v>0</v>
      </c>
      <c r="P14" s="10">
        <v>0</v>
      </c>
    </row>
    <row r="15" spans="1:16" ht="50.1" customHeight="1" x14ac:dyDescent="0.15">
      <c r="A15" s="7" t="s">
        <v>65</v>
      </c>
      <c r="B15" s="6" t="s">
        <v>66</v>
      </c>
      <c r="C15" s="6" t="s">
        <v>67</v>
      </c>
      <c r="D15" s="10">
        <v>509761309.37</v>
      </c>
      <c r="E15" s="10">
        <v>402591309.37</v>
      </c>
      <c r="F15" s="10" t="s">
        <v>386</v>
      </c>
      <c r="G15" s="10" t="s">
        <v>386</v>
      </c>
      <c r="H15" s="10" t="s">
        <v>386</v>
      </c>
      <c r="I15" s="10" t="s">
        <v>386</v>
      </c>
      <c r="J15" s="10" t="s">
        <v>386</v>
      </c>
      <c r="K15" s="10" t="s">
        <v>386</v>
      </c>
      <c r="L15" s="10">
        <v>107170000</v>
      </c>
      <c r="M15" s="10" t="s">
        <v>386</v>
      </c>
      <c r="N15" s="10" t="s">
        <v>386</v>
      </c>
      <c r="O15" s="10">
        <v>509761309.37</v>
      </c>
      <c r="P15" s="10">
        <v>509761309.37</v>
      </c>
    </row>
    <row r="16" spans="1:16" ht="87.95" customHeight="1" x14ac:dyDescent="0.15">
      <c r="A16" s="7" t="s">
        <v>68</v>
      </c>
      <c r="B16" s="6" t="s">
        <v>69</v>
      </c>
      <c r="C16" s="6" t="s">
        <v>67</v>
      </c>
      <c r="D16" s="10">
        <v>402591309.37</v>
      </c>
      <c r="E16" s="10">
        <v>402591309.37</v>
      </c>
      <c r="F16" s="10" t="s">
        <v>386</v>
      </c>
      <c r="G16" s="10" t="s">
        <v>386</v>
      </c>
      <c r="H16" s="10" t="s">
        <v>386</v>
      </c>
      <c r="I16" s="10" t="s">
        <v>386</v>
      </c>
      <c r="J16" s="10" t="s">
        <v>386</v>
      </c>
      <c r="K16" s="10" t="s">
        <v>386</v>
      </c>
      <c r="L16" s="10" t="s">
        <v>386</v>
      </c>
      <c r="M16" s="10" t="s">
        <v>386</v>
      </c>
      <c r="N16" s="10" t="s">
        <v>386</v>
      </c>
      <c r="O16" s="10">
        <v>402591309.37</v>
      </c>
      <c r="P16" s="10">
        <v>402591309.37</v>
      </c>
    </row>
    <row r="17" spans="1:16" ht="50.1" customHeight="1" x14ac:dyDescent="0.15">
      <c r="A17" s="7" t="s">
        <v>71</v>
      </c>
      <c r="B17" s="6" t="s">
        <v>72</v>
      </c>
      <c r="C17" s="6" t="s">
        <v>73</v>
      </c>
      <c r="D17" s="10" t="s">
        <v>386</v>
      </c>
      <c r="E17" s="10" t="s">
        <v>386</v>
      </c>
      <c r="F17" s="10" t="s">
        <v>386</v>
      </c>
      <c r="G17" s="10" t="s">
        <v>386</v>
      </c>
      <c r="H17" s="10" t="s">
        <v>386</v>
      </c>
      <c r="I17" s="10" t="s">
        <v>386</v>
      </c>
      <c r="J17" s="10" t="s">
        <v>386</v>
      </c>
      <c r="K17" s="10" t="s">
        <v>386</v>
      </c>
      <c r="L17" s="10" t="s">
        <v>386</v>
      </c>
      <c r="M17" s="10" t="s">
        <v>386</v>
      </c>
      <c r="N17" s="10" t="s">
        <v>386</v>
      </c>
      <c r="O17" s="10">
        <v>0</v>
      </c>
      <c r="P17" s="10">
        <v>0</v>
      </c>
    </row>
    <row r="18" spans="1:16" ht="38.1" customHeight="1" x14ac:dyDescent="0.15">
      <c r="A18" s="7" t="s">
        <v>74</v>
      </c>
      <c r="B18" s="6" t="s">
        <v>75</v>
      </c>
      <c r="C18" s="6" t="s">
        <v>73</v>
      </c>
      <c r="D18" s="10" t="s">
        <v>386</v>
      </c>
      <c r="E18" s="10" t="s">
        <v>386</v>
      </c>
      <c r="F18" s="10" t="s">
        <v>386</v>
      </c>
      <c r="G18" s="10" t="s">
        <v>386</v>
      </c>
      <c r="H18" s="10" t="s">
        <v>386</v>
      </c>
      <c r="I18" s="10" t="s">
        <v>386</v>
      </c>
      <c r="J18" s="10" t="s">
        <v>386</v>
      </c>
      <c r="K18" s="10" t="s">
        <v>386</v>
      </c>
      <c r="L18" s="10" t="s">
        <v>386</v>
      </c>
      <c r="M18" s="10" t="s">
        <v>386</v>
      </c>
      <c r="N18" s="10" t="s">
        <v>386</v>
      </c>
      <c r="O18" s="10">
        <v>0</v>
      </c>
      <c r="P18" s="10">
        <v>0</v>
      </c>
    </row>
    <row r="19" spans="1:16" ht="24.95" customHeight="1" x14ac:dyDescent="0.15">
      <c r="A19" s="7" t="s">
        <v>77</v>
      </c>
      <c r="B19" s="6" t="s">
        <v>78</v>
      </c>
      <c r="C19" s="6" t="s">
        <v>79</v>
      </c>
      <c r="D19" s="10">
        <v>10197128</v>
      </c>
      <c r="E19" s="10" t="s">
        <v>386</v>
      </c>
      <c r="F19" s="10" t="s">
        <v>386</v>
      </c>
      <c r="G19" s="10">
        <v>10197128</v>
      </c>
      <c r="H19" s="10" t="s">
        <v>386</v>
      </c>
      <c r="I19" s="10" t="s">
        <v>386</v>
      </c>
      <c r="J19" s="10" t="s">
        <v>386</v>
      </c>
      <c r="K19" s="10" t="s">
        <v>386</v>
      </c>
      <c r="L19" s="10">
        <v>0</v>
      </c>
      <c r="M19" s="10" t="s">
        <v>386</v>
      </c>
      <c r="N19" s="10" t="s">
        <v>386</v>
      </c>
      <c r="O19" s="10">
        <v>0</v>
      </c>
      <c r="P19" s="10">
        <v>0</v>
      </c>
    </row>
    <row r="20" spans="1:16" ht="38.1" customHeight="1" x14ac:dyDescent="0.15">
      <c r="A20" s="7" t="s">
        <v>80</v>
      </c>
      <c r="B20" s="6" t="s">
        <v>81</v>
      </c>
      <c r="C20" s="6" t="s">
        <v>79</v>
      </c>
      <c r="D20" s="10">
        <v>10197128</v>
      </c>
      <c r="E20" s="10" t="s">
        <v>386</v>
      </c>
      <c r="F20" s="10" t="s">
        <v>386</v>
      </c>
      <c r="G20" s="10">
        <v>10197128</v>
      </c>
      <c r="H20" s="10" t="s">
        <v>386</v>
      </c>
      <c r="I20" s="10" t="s">
        <v>386</v>
      </c>
      <c r="J20" s="10" t="s">
        <v>386</v>
      </c>
      <c r="K20" s="10" t="s">
        <v>386</v>
      </c>
      <c r="L20" s="10" t="s">
        <v>386</v>
      </c>
      <c r="M20" s="10" t="s">
        <v>386</v>
      </c>
      <c r="N20" s="10" t="s">
        <v>386</v>
      </c>
      <c r="O20" s="10">
        <v>0</v>
      </c>
      <c r="P20" s="10">
        <v>0</v>
      </c>
    </row>
    <row r="21" spans="1:16" ht="24.95" customHeight="1" x14ac:dyDescent="0.15">
      <c r="A21" s="7" t="s">
        <v>82</v>
      </c>
      <c r="B21" s="6" t="s">
        <v>83</v>
      </c>
      <c r="C21" s="6" t="s">
        <v>79</v>
      </c>
      <c r="D21" s="10" t="s">
        <v>386</v>
      </c>
      <c r="E21" s="10" t="s">
        <v>386</v>
      </c>
      <c r="F21" s="10" t="s">
        <v>386</v>
      </c>
      <c r="G21" s="10" t="s">
        <v>386</v>
      </c>
      <c r="H21" s="10" t="s">
        <v>386</v>
      </c>
      <c r="I21" s="10" t="s">
        <v>386</v>
      </c>
      <c r="J21" s="10" t="s">
        <v>386</v>
      </c>
      <c r="K21" s="10" t="s">
        <v>386</v>
      </c>
      <c r="L21" s="10" t="s">
        <v>386</v>
      </c>
      <c r="M21" s="10" t="s">
        <v>386</v>
      </c>
      <c r="N21" s="10" t="s">
        <v>386</v>
      </c>
      <c r="O21" s="10">
        <v>0</v>
      </c>
      <c r="P21" s="10">
        <v>0</v>
      </c>
    </row>
    <row r="22" spans="1:16" ht="24.95" customHeight="1" x14ac:dyDescent="0.15">
      <c r="A22" s="7" t="s">
        <v>84</v>
      </c>
      <c r="B22" s="6" t="s">
        <v>85</v>
      </c>
      <c r="C22" s="6" t="s">
        <v>79</v>
      </c>
      <c r="D22" s="10">
        <v>0</v>
      </c>
      <c r="E22" s="10" t="s">
        <v>386</v>
      </c>
      <c r="F22" s="10" t="s">
        <v>386</v>
      </c>
      <c r="G22" s="10" t="s">
        <v>386</v>
      </c>
      <c r="H22" s="10" t="s">
        <v>386</v>
      </c>
      <c r="I22" s="10" t="s">
        <v>386</v>
      </c>
      <c r="J22" s="10" t="s">
        <v>386</v>
      </c>
      <c r="K22" s="10" t="s">
        <v>386</v>
      </c>
      <c r="L22" s="10">
        <v>0</v>
      </c>
      <c r="M22" s="10" t="s">
        <v>386</v>
      </c>
      <c r="N22" s="10" t="s">
        <v>386</v>
      </c>
      <c r="O22" s="10">
        <v>0</v>
      </c>
      <c r="P22" s="10">
        <v>0</v>
      </c>
    </row>
    <row r="23" spans="1:16" ht="24.95" customHeight="1" x14ac:dyDescent="0.15">
      <c r="A23" s="7" t="s">
        <v>86</v>
      </c>
      <c r="B23" s="6" t="s">
        <v>87</v>
      </c>
      <c r="C23" s="6" t="s">
        <v>79</v>
      </c>
      <c r="D23" s="10" t="s">
        <v>386</v>
      </c>
      <c r="E23" s="10" t="s">
        <v>386</v>
      </c>
      <c r="F23" s="10" t="s">
        <v>386</v>
      </c>
      <c r="G23" s="10" t="s">
        <v>386</v>
      </c>
      <c r="H23" s="10" t="s">
        <v>386</v>
      </c>
      <c r="I23" s="10" t="s">
        <v>386</v>
      </c>
      <c r="J23" s="10" t="s">
        <v>386</v>
      </c>
      <c r="K23" s="10" t="s">
        <v>386</v>
      </c>
      <c r="L23" s="10" t="s">
        <v>386</v>
      </c>
      <c r="M23" s="10" t="s">
        <v>386</v>
      </c>
      <c r="N23" s="10" t="s">
        <v>386</v>
      </c>
      <c r="O23" s="10">
        <v>0</v>
      </c>
      <c r="P23" s="10">
        <v>0</v>
      </c>
    </row>
    <row r="24" spans="1:16" ht="24.95" customHeight="1" x14ac:dyDescent="0.15">
      <c r="A24" s="7" t="s">
        <v>88</v>
      </c>
      <c r="B24" s="6" t="s">
        <v>89</v>
      </c>
      <c r="C24" s="6" t="s">
        <v>90</v>
      </c>
      <c r="D24" s="10" t="s">
        <v>386</v>
      </c>
      <c r="E24" s="10" t="s">
        <v>386</v>
      </c>
      <c r="F24" s="10" t="s">
        <v>386</v>
      </c>
      <c r="G24" s="10" t="s">
        <v>386</v>
      </c>
      <c r="H24" s="10" t="s">
        <v>386</v>
      </c>
      <c r="I24" s="10" t="s">
        <v>386</v>
      </c>
      <c r="J24" s="10" t="s">
        <v>386</v>
      </c>
      <c r="K24" s="10" t="s">
        <v>386</v>
      </c>
      <c r="L24" s="10" t="s">
        <v>386</v>
      </c>
      <c r="M24" s="10" t="s">
        <v>386</v>
      </c>
      <c r="N24" s="10" t="s">
        <v>386</v>
      </c>
      <c r="O24" s="10">
        <v>0</v>
      </c>
      <c r="P24" s="10">
        <v>0</v>
      </c>
    </row>
    <row r="25" spans="1:16" ht="24.95" customHeight="1" x14ac:dyDescent="0.15">
      <c r="A25" s="7" t="s">
        <v>91</v>
      </c>
      <c r="B25" s="6" t="s">
        <v>92</v>
      </c>
      <c r="C25" s="6" t="s">
        <v>90</v>
      </c>
      <c r="D25" s="10" t="s">
        <v>386</v>
      </c>
      <c r="E25" s="10" t="s">
        <v>386</v>
      </c>
      <c r="F25" s="10" t="s">
        <v>386</v>
      </c>
      <c r="G25" s="10" t="s">
        <v>386</v>
      </c>
      <c r="H25" s="10" t="s">
        <v>386</v>
      </c>
      <c r="I25" s="10" t="s">
        <v>386</v>
      </c>
      <c r="J25" s="10" t="s">
        <v>386</v>
      </c>
      <c r="K25" s="10" t="s">
        <v>386</v>
      </c>
      <c r="L25" s="10" t="s">
        <v>386</v>
      </c>
      <c r="M25" s="10" t="s">
        <v>386</v>
      </c>
      <c r="N25" s="10" t="s">
        <v>386</v>
      </c>
      <c r="O25" s="10">
        <v>0</v>
      </c>
      <c r="P25" s="10">
        <v>0</v>
      </c>
    </row>
    <row r="26" spans="1:16" ht="24.95" customHeight="1" x14ac:dyDescent="0.15">
      <c r="A26" s="7" t="s">
        <v>93</v>
      </c>
      <c r="B26" s="6" t="s">
        <v>94</v>
      </c>
      <c r="C26" s="6" t="s">
        <v>95</v>
      </c>
      <c r="D26" s="10" t="s">
        <v>386</v>
      </c>
      <c r="E26" s="10" t="s">
        <v>386</v>
      </c>
      <c r="F26" s="10" t="s">
        <v>386</v>
      </c>
      <c r="G26" s="10" t="s">
        <v>386</v>
      </c>
      <c r="H26" s="10" t="s">
        <v>386</v>
      </c>
      <c r="I26" s="10" t="s">
        <v>386</v>
      </c>
      <c r="J26" s="10" t="s">
        <v>386</v>
      </c>
      <c r="K26" s="10" t="s">
        <v>386</v>
      </c>
      <c r="L26" s="10" t="s">
        <v>386</v>
      </c>
      <c r="M26" s="10" t="s">
        <v>386</v>
      </c>
      <c r="N26" s="10" t="s">
        <v>386</v>
      </c>
      <c r="O26" s="10">
        <v>0</v>
      </c>
      <c r="P26" s="10">
        <v>0</v>
      </c>
    </row>
    <row r="27" spans="1:16" ht="24.95" customHeight="1" x14ac:dyDescent="0.15">
      <c r="A27" s="7" t="s">
        <v>96</v>
      </c>
      <c r="B27" s="6" t="s">
        <v>97</v>
      </c>
      <c r="C27" s="6" t="s">
        <v>54</v>
      </c>
      <c r="D27" s="10" t="s">
        <v>386</v>
      </c>
      <c r="E27" s="10" t="s">
        <v>386</v>
      </c>
      <c r="F27" s="10" t="s">
        <v>386</v>
      </c>
      <c r="G27" s="10" t="s">
        <v>386</v>
      </c>
      <c r="H27" s="10" t="s">
        <v>386</v>
      </c>
      <c r="I27" s="10" t="s">
        <v>386</v>
      </c>
      <c r="J27" s="10" t="s">
        <v>386</v>
      </c>
      <c r="K27" s="10" t="s">
        <v>386</v>
      </c>
      <c r="L27" s="10" t="s">
        <v>386</v>
      </c>
      <c r="M27" s="10" t="s">
        <v>386</v>
      </c>
      <c r="N27" s="10" t="s">
        <v>386</v>
      </c>
      <c r="O27" s="10">
        <v>0</v>
      </c>
      <c r="P27" s="10">
        <v>0</v>
      </c>
    </row>
    <row r="28" spans="1:16" ht="50.1" customHeight="1" x14ac:dyDescent="0.15">
      <c r="A28" s="7" t="s">
        <v>98</v>
      </c>
      <c r="B28" s="6" t="s">
        <v>99</v>
      </c>
      <c r="C28" s="6" t="s">
        <v>100</v>
      </c>
      <c r="D28" s="10" t="s">
        <v>386</v>
      </c>
      <c r="E28" s="10" t="s">
        <v>386</v>
      </c>
      <c r="F28" s="10" t="s">
        <v>386</v>
      </c>
      <c r="G28" s="10" t="s">
        <v>386</v>
      </c>
      <c r="H28" s="10" t="s">
        <v>386</v>
      </c>
      <c r="I28" s="10" t="s">
        <v>386</v>
      </c>
      <c r="J28" s="10" t="s">
        <v>386</v>
      </c>
      <c r="K28" s="10" t="s">
        <v>386</v>
      </c>
      <c r="L28" s="10" t="s">
        <v>386</v>
      </c>
      <c r="M28" s="10" t="s">
        <v>386</v>
      </c>
      <c r="N28" s="10" t="s">
        <v>386</v>
      </c>
      <c r="O28" s="10">
        <v>0</v>
      </c>
      <c r="P28" s="10">
        <v>0</v>
      </c>
    </row>
    <row r="29" spans="1:16" ht="24.95" customHeight="1" x14ac:dyDescent="0.15">
      <c r="A29" s="7" t="s">
        <v>101</v>
      </c>
      <c r="B29" s="6" t="s">
        <v>102</v>
      </c>
      <c r="C29" s="6" t="s">
        <v>54</v>
      </c>
      <c r="D29" s="10">
        <v>576536436.27999997</v>
      </c>
      <c r="E29" s="10">
        <v>420188546.54000002</v>
      </c>
      <c r="F29" s="10" t="s">
        <v>386</v>
      </c>
      <c r="G29" s="10">
        <v>42910232</v>
      </c>
      <c r="H29" s="10" t="s">
        <v>386</v>
      </c>
      <c r="I29" s="10" t="s">
        <v>386</v>
      </c>
      <c r="J29" s="10" t="s">
        <v>386</v>
      </c>
      <c r="K29" s="10" t="s">
        <v>386</v>
      </c>
      <c r="L29" s="10">
        <v>113437657.73999999</v>
      </c>
      <c r="M29" s="10" t="s">
        <v>386</v>
      </c>
      <c r="N29" s="10" t="s">
        <v>386</v>
      </c>
      <c r="O29" s="10">
        <v>509761309.37</v>
      </c>
      <c r="P29" s="10">
        <v>509761309.37</v>
      </c>
    </row>
    <row r="30" spans="1:16" ht="38.1" customHeight="1" x14ac:dyDescent="0.15">
      <c r="A30" s="7" t="s">
        <v>103</v>
      </c>
      <c r="B30" s="6" t="s">
        <v>104</v>
      </c>
      <c r="C30" s="6" t="s">
        <v>54</v>
      </c>
      <c r="D30" s="10">
        <v>398939831.47000003</v>
      </c>
      <c r="E30" s="10">
        <v>311445990.73000002</v>
      </c>
      <c r="F30" s="10" t="s">
        <v>386</v>
      </c>
      <c r="G30" s="10">
        <v>10096026</v>
      </c>
      <c r="H30" s="10" t="s">
        <v>386</v>
      </c>
      <c r="I30" s="10" t="s">
        <v>386</v>
      </c>
      <c r="J30" s="10" t="s">
        <v>386</v>
      </c>
      <c r="K30" s="10" t="s">
        <v>386</v>
      </c>
      <c r="L30" s="10">
        <v>77397814.739999995</v>
      </c>
      <c r="M30" s="10" t="s">
        <v>386</v>
      </c>
      <c r="N30" s="10" t="s">
        <v>386</v>
      </c>
      <c r="O30" s="10">
        <v>382576147.73000002</v>
      </c>
      <c r="P30" s="10">
        <v>382576147.73000002</v>
      </c>
    </row>
    <row r="31" spans="1:16" ht="38.1" customHeight="1" x14ac:dyDescent="0.15">
      <c r="A31" s="7" t="s">
        <v>105</v>
      </c>
      <c r="B31" s="6" t="s">
        <v>106</v>
      </c>
      <c r="C31" s="6" t="s">
        <v>107</v>
      </c>
      <c r="D31" s="10">
        <v>308561181.38999999</v>
      </c>
      <c r="E31" s="10">
        <v>241034437.78999999</v>
      </c>
      <c r="F31" s="10" t="s">
        <v>386</v>
      </c>
      <c r="G31" s="10">
        <v>7754245</v>
      </c>
      <c r="H31" s="10" t="s">
        <v>386</v>
      </c>
      <c r="I31" s="10" t="s">
        <v>386</v>
      </c>
      <c r="J31" s="10" t="s">
        <v>386</v>
      </c>
      <c r="K31" s="10" t="s">
        <v>386</v>
      </c>
      <c r="L31" s="10">
        <v>59772498.600000001</v>
      </c>
      <c r="M31" s="10" t="s">
        <v>386</v>
      </c>
      <c r="N31" s="10" t="s">
        <v>386</v>
      </c>
      <c r="O31" s="10">
        <v>296024704.38999999</v>
      </c>
      <c r="P31" s="10">
        <v>296024704.38999999</v>
      </c>
    </row>
    <row r="32" spans="1:16" ht="38.1" customHeight="1" x14ac:dyDescent="0.15">
      <c r="A32" s="7" t="s">
        <v>110</v>
      </c>
      <c r="B32" s="6" t="s">
        <v>111</v>
      </c>
      <c r="C32" s="6" t="s">
        <v>107</v>
      </c>
      <c r="D32" s="10">
        <v>200629570.25</v>
      </c>
      <c r="E32" s="10">
        <v>153735673.69999999</v>
      </c>
      <c r="F32" s="10" t="s">
        <v>386</v>
      </c>
      <c r="G32" s="10">
        <v>7754245</v>
      </c>
      <c r="H32" s="10" t="s">
        <v>386</v>
      </c>
      <c r="I32" s="10" t="s">
        <v>386</v>
      </c>
      <c r="J32" s="10" t="s">
        <v>386</v>
      </c>
      <c r="K32" s="10" t="s">
        <v>386</v>
      </c>
      <c r="L32" s="10">
        <v>39139651.549999997</v>
      </c>
      <c r="M32" s="10" t="s">
        <v>386</v>
      </c>
      <c r="N32" s="10" t="s">
        <v>386</v>
      </c>
      <c r="O32" s="10">
        <v>190082325.25</v>
      </c>
      <c r="P32" s="10">
        <v>190082325.25</v>
      </c>
    </row>
    <row r="33" spans="1:16" ht="24.95" customHeight="1" x14ac:dyDescent="0.15">
      <c r="A33" s="7" t="s">
        <v>112</v>
      </c>
      <c r="B33" s="6" t="s">
        <v>113</v>
      </c>
      <c r="C33" s="6" t="s">
        <v>107</v>
      </c>
      <c r="D33" s="10">
        <v>187482775.90000001</v>
      </c>
      <c r="E33" s="10">
        <v>145591210.84999999</v>
      </c>
      <c r="F33" s="10" t="s">
        <v>386</v>
      </c>
      <c r="G33" s="10">
        <v>7754245</v>
      </c>
      <c r="H33" s="10" t="s">
        <v>386</v>
      </c>
      <c r="I33" s="10" t="s">
        <v>386</v>
      </c>
      <c r="J33" s="10" t="s">
        <v>386</v>
      </c>
      <c r="K33" s="10" t="s">
        <v>386</v>
      </c>
      <c r="L33" s="10">
        <v>34137320.049999997</v>
      </c>
      <c r="M33" s="10" t="s">
        <v>386</v>
      </c>
      <c r="N33" s="10" t="s">
        <v>386</v>
      </c>
      <c r="O33" s="10">
        <v>177586530.90000001</v>
      </c>
      <c r="P33" s="10">
        <v>177586530.90000001</v>
      </c>
    </row>
    <row r="34" spans="1:16" ht="24.95" customHeight="1" x14ac:dyDescent="0.15">
      <c r="A34" s="7" t="s">
        <v>114</v>
      </c>
      <c r="B34" s="6" t="s">
        <v>115</v>
      </c>
      <c r="C34" s="6" t="s">
        <v>107</v>
      </c>
      <c r="D34" s="10">
        <v>13146794.35</v>
      </c>
      <c r="E34" s="10">
        <v>8144462.8499999996</v>
      </c>
      <c r="F34" s="10" t="s">
        <v>386</v>
      </c>
      <c r="G34" s="10">
        <v>0</v>
      </c>
      <c r="H34" s="10" t="s">
        <v>386</v>
      </c>
      <c r="I34" s="10" t="s">
        <v>386</v>
      </c>
      <c r="J34" s="10" t="s">
        <v>386</v>
      </c>
      <c r="K34" s="10" t="s">
        <v>386</v>
      </c>
      <c r="L34" s="10">
        <v>5002331.5</v>
      </c>
      <c r="M34" s="10" t="s">
        <v>386</v>
      </c>
      <c r="N34" s="10" t="s">
        <v>386</v>
      </c>
      <c r="O34" s="10">
        <v>12495794.35</v>
      </c>
      <c r="P34" s="10">
        <v>12495794.35</v>
      </c>
    </row>
    <row r="35" spans="1:16" ht="24.95" customHeight="1" x14ac:dyDescent="0.15">
      <c r="A35" s="7" t="s">
        <v>116</v>
      </c>
      <c r="B35" s="6" t="s">
        <v>117</v>
      </c>
      <c r="C35" s="6" t="s">
        <v>107</v>
      </c>
      <c r="D35" s="10">
        <v>105392980.14</v>
      </c>
      <c r="E35" s="10">
        <v>85210133.090000004</v>
      </c>
      <c r="F35" s="10" t="s">
        <v>386</v>
      </c>
      <c r="G35" s="10" t="s">
        <v>386</v>
      </c>
      <c r="H35" s="10" t="s">
        <v>386</v>
      </c>
      <c r="I35" s="10" t="s">
        <v>386</v>
      </c>
      <c r="J35" s="10" t="s">
        <v>386</v>
      </c>
      <c r="K35" s="10" t="s">
        <v>386</v>
      </c>
      <c r="L35" s="10">
        <v>20182847.050000001</v>
      </c>
      <c r="M35" s="10" t="s">
        <v>386</v>
      </c>
      <c r="N35" s="10" t="s">
        <v>386</v>
      </c>
      <c r="O35" s="10">
        <v>103403748.14</v>
      </c>
      <c r="P35" s="10">
        <v>103403748.14</v>
      </c>
    </row>
    <row r="36" spans="1:16" ht="24.95" customHeight="1" x14ac:dyDescent="0.15">
      <c r="A36" s="7" t="s">
        <v>118</v>
      </c>
      <c r="B36" s="6" t="s">
        <v>119</v>
      </c>
      <c r="C36" s="6" t="s">
        <v>107</v>
      </c>
      <c r="D36" s="10">
        <v>15010954.619999999</v>
      </c>
      <c r="E36" s="10">
        <v>12258763.779999999</v>
      </c>
      <c r="F36" s="10" t="s">
        <v>386</v>
      </c>
      <c r="G36" s="10" t="s">
        <v>386</v>
      </c>
      <c r="H36" s="10" t="s">
        <v>386</v>
      </c>
      <c r="I36" s="10" t="s">
        <v>386</v>
      </c>
      <c r="J36" s="10" t="s">
        <v>386</v>
      </c>
      <c r="K36" s="10" t="s">
        <v>386</v>
      </c>
      <c r="L36" s="10">
        <v>2752190.84</v>
      </c>
      <c r="M36" s="10" t="s">
        <v>386</v>
      </c>
      <c r="N36" s="10" t="s">
        <v>386</v>
      </c>
      <c r="O36" s="10">
        <v>14221722.619999999</v>
      </c>
      <c r="P36" s="10">
        <v>14221722.619999999</v>
      </c>
    </row>
    <row r="37" spans="1:16" ht="24.95" customHeight="1" x14ac:dyDescent="0.15">
      <c r="A37" s="7" t="s">
        <v>120</v>
      </c>
      <c r="B37" s="6" t="s">
        <v>121</v>
      </c>
      <c r="C37" s="6" t="s">
        <v>107</v>
      </c>
      <c r="D37" s="10">
        <v>36075904.939999998</v>
      </c>
      <c r="E37" s="10">
        <v>28124305.609999999</v>
      </c>
      <c r="F37" s="10" t="s">
        <v>386</v>
      </c>
      <c r="G37" s="10" t="s">
        <v>386</v>
      </c>
      <c r="H37" s="10" t="s">
        <v>386</v>
      </c>
      <c r="I37" s="10" t="s">
        <v>386</v>
      </c>
      <c r="J37" s="10" t="s">
        <v>386</v>
      </c>
      <c r="K37" s="10" t="s">
        <v>386</v>
      </c>
      <c r="L37" s="10">
        <v>7951599.3300000001</v>
      </c>
      <c r="M37" s="10" t="s">
        <v>386</v>
      </c>
      <c r="N37" s="10" t="s">
        <v>386</v>
      </c>
      <c r="O37" s="10">
        <v>34875904.939999998</v>
      </c>
      <c r="P37" s="10">
        <v>34875904.939999998</v>
      </c>
    </row>
    <row r="38" spans="1:16" ht="24.95" customHeight="1" x14ac:dyDescent="0.15">
      <c r="A38" s="7" t="s">
        <v>122</v>
      </c>
      <c r="B38" s="6" t="s">
        <v>123</v>
      </c>
      <c r="C38" s="6" t="s">
        <v>107</v>
      </c>
      <c r="D38" s="10">
        <v>0</v>
      </c>
      <c r="E38" s="10">
        <v>0</v>
      </c>
      <c r="F38" s="10" t="s">
        <v>386</v>
      </c>
      <c r="G38" s="10" t="s">
        <v>386</v>
      </c>
      <c r="H38" s="10" t="s">
        <v>386</v>
      </c>
      <c r="I38" s="10" t="s">
        <v>386</v>
      </c>
      <c r="J38" s="10" t="s">
        <v>386</v>
      </c>
      <c r="K38" s="10" t="s">
        <v>386</v>
      </c>
      <c r="L38" s="10" t="s">
        <v>386</v>
      </c>
      <c r="M38" s="10" t="s">
        <v>386</v>
      </c>
      <c r="N38" s="10" t="s">
        <v>386</v>
      </c>
      <c r="O38" s="10">
        <v>0</v>
      </c>
      <c r="P38" s="10">
        <v>0</v>
      </c>
    </row>
    <row r="39" spans="1:16" ht="24.95" customHeight="1" x14ac:dyDescent="0.15">
      <c r="A39" s="7" t="s">
        <v>124</v>
      </c>
      <c r="B39" s="6" t="s">
        <v>125</v>
      </c>
      <c r="C39" s="6" t="s">
        <v>107</v>
      </c>
      <c r="D39" s="10">
        <v>36075904.939999998</v>
      </c>
      <c r="E39" s="10">
        <v>28124305.609999999</v>
      </c>
      <c r="F39" s="10" t="s">
        <v>386</v>
      </c>
      <c r="G39" s="10" t="s">
        <v>386</v>
      </c>
      <c r="H39" s="10" t="s">
        <v>386</v>
      </c>
      <c r="I39" s="10" t="s">
        <v>386</v>
      </c>
      <c r="J39" s="10" t="s">
        <v>386</v>
      </c>
      <c r="K39" s="10" t="s">
        <v>386</v>
      </c>
      <c r="L39" s="10">
        <v>7951599.3300000001</v>
      </c>
      <c r="M39" s="10" t="s">
        <v>386</v>
      </c>
      <c r="N39" s="10" t="s">
        <v>386</v>
      </c>
      <c r="O39" s="10">
        <v>34875904.939999998</v>
      </c>
      <c r="P39" s="10">
        <v>34875904.939999998</v>
      </c>
    </row>
    <row r="40" spans="1:16" ht="24.95" customHeight="1" x14ac:dyDescent="0.15">
      <c r="A40" s="7" t="s">
        <v>126</v>
      </c>
      <c r="B40" s="6" t="s">
        <v>127</v>
      </c>
      <c r="C40" s="6" t="s">
        <v>107</v>
      </c>
      <c r="D40" s="10">
        <v>27757426.120000001</v>
      </c>
      <c r="E40" s="10">
        <v>20737135.539999999</v>
      </c>
      <c r="F40" s="10" t="s">
        <v>386</v>
      </c>
      <c r="G40" s="10" t="s">
        <v>386</v>
      </c>
      <c r="H40" s="10" t="s">
        <v>386</v>
      </c>
      <c r="I40" s="10" t="s">
        <v>386</v>
      </c>
      <c r="J40" s="10" t="s">
        <v>386</v>
      </c>
      <c r="K40" s="10" t="s">
        <v>386</v>
      </c>
      <c r="L40" s="10">
        <v>7020290.5800000001</v>
      </c>
      <c r="M40" s="10" t="s">
        <v>386</v>
      </c>
      <c r="N40" s="10" t="s">
        <v>386</v>
      </c>
      <c r="O40" s="10">
        <v>27757426.120000001</v>
      </c>
      <c r="P40" s="10">
        <v>27757426.120000001</v>
      </c>
    </row>
    <row r="41" spans="1:16" ht="24.95" customHeight="1" x14ac:dyDescent="0.15">
      <c r="A41" s="7" t="s">
        <v>128</v>
      </c>
      <c r="B41" s="6" t="s">
        <v>129</v>
      </c>
      <c r="C41" s="6" t="s">
        <v>107</v>
      </c>
      <c r="D41" s="10">
        <v>24655943.219999999</v>
      </c>
      <c r="E41" s="10">
        <v>22666902.219999999</v>
      </c>
      <c r="F41" s="10" t="s">
        <v>386</v>
      </c>
      <c r="G41" s="10" t="s">
        <v>386</v>
      </c>
      <c r="H41" s="10" t="s">
        <v>386</v>
      </c>
      <c r="I41" s="10" t="s">
        <v>386</v>
      </c>
      <c r="J41" s="10" t="s">
        <v>386</v>
      </c>
      <c r="K41" s="10" t="s">
        <v>386</v>
      </c>
      <c r="L41" s="10">
        <v>1989041</v>
      </c>
      <c r="M41" s="10" t="s">
        <v>386</v>
      </c>
      <c r="N41" s="10" t="s">
        <v>386</v>
      </c>
      <c r="O41" s="10">
        <v>24655943.219999999</v>
      </c>
      <c r="P41" s="10">
        <v>24655943.219999999</v>
      </c>
    </row>
    <row r="42" spans="1:16" ht="24.95" customHeight="1" x14ac:dyDescent="0.15">
      <c r="A42" s="7" t="s">
        <v>130</v>
      </c>
      <c r="B42" s="6" t="s">
        <v>131</v>
      </c>
      <c r="C42" s="6" t="s">
        <v>107</v>
      </c>
      <c r="D42" s="10">
        <v>1892751.24</v>
      </c>
      <c r="E42" s="10">
        <v>1423025.94</v>
      </c>
      <c r="F42" s="10" t="s">
        <v>386</v>
      </c>
      <c r="G42" s="10" t="s">
        <v>386</v>
      </c>
      <c r="H42" s="10" t="s">
        <v>386</v>
      </c>
      <c r="I42" s="10" t="s">
        <v>386</v>
      </c>
      <c r="J42" s="10" t="s">
        <v>386</v>
      </c>
      <c r="K42" s="10" t="s">
        <v>386</v>
      </c>
      <c r="L42" s="10">
        <v>469725.3</v>
      </c>
      <c r="M42" s="10" t="s">
        <v>386</v>
      </c>
      <c r="N42" s="10" t="s">
        <v>386</v>
      </c>
      <c r="O42" s="10">
        <v>1892751.24</v>
      </c>
      <c r="P42" s="10">
        <v>1892751.24</v>
      </c>
    </row>
    <row r="43" spans="1:16" ht="24.95" customHeight="1" x14ac:dyDescent="0.15">
      <c r="A43" s="7" t="s">
        <v>132</v>
      </c>
      <c r="B43" s="6" t="s">
        <v>133</v>
      </c>
      <c r="C43" s="6" t="s">
        <v>107</v>
      </c>
      <c r="D43" s="10">
        <v>2538631</v>
      </c>
      <c r="E43" s="10">
        <v>2088631</v>
      </c>
      <c r="F43" s="10" t="s">
        <v>386</v>
      </c>
      <c r="G43" s="10" t="s">
        <v>386</v>
      </c>
      <c r="H43" s="10" t="s">
        <v>386</v>
      </c>
      <c r="I43" s="10" t="s">
        <v>386</v>
      </c>
      <c r="J43" s="10" t="s">
        <v>386</v>
      </c>
      <c r="K43" s="10" t="s">
        <v>386</v>
      </c>
      <c r="L43" s="10">
        <v>450000</v>
      </c>
      <c r="M43" s="10" t="s">
        <v>386</v>
      </c>
      <c r="N43" s="10" t="s">
        <v>386</v>
      </c>
      <c r="O43" s="10">
        <v>2538631</v>
      </c>
      <c r="P43" s="10">
        <v>2538631</v>
      </c>
    </row>
    <row r="44" spans="1:16" ht="50.1" customHeight="1" x14ac:dyDescent="0.15">
      <c r="A44" s="7" t="s">
        <v>135</v>
      </c>
      <c r="B44" s="6" t="s">
        <v>136</v>
      </c>
      <c r="C44" s="6" t="s">
        <v>137</v>
      </c>
      <c r="D44" s="10">
        <v>0</v>
      </c>
      <c r="E44" s="10">
        <v>0</v>
      </c>
      <c r="F44" s="10" t="s">
        <v>386</v>
      </c>
      <c r="G44" s="10" t="s">
        <v>386</v>
      </c>
      <c r="H44" s="10" t="s">
        <v>386</v>
      </c>
      <c r="I44" s="10" t="s">
        <v>386</v>
      </c>
      <c r="J44" s="10" t="s">
        <v>386</v>
      </c>
      <c r="K44" s="10" t="s">
        <v>386</v>
      </c>
      <c r="L44" s="10">
        <v>0</v>
      </c>
      <c r="M44" s="10" t="s">
        <v>386</v>
      </c>
      <c r="N44" s="10" t="s">
        <v>386</v>
      </c>
      <c r="O44" s="10">
        <v>0</v>
      </c>
      <c r="P44" s="10">
        <v>0</v>
      </c>
    </row>
    <row r="45" spans="1:16" ht="63" customHeight="1" x14ac:dyDescent="0.15">
      <c r="A45" s="7" t="s">
        <v>138</v>
      </c>
      <c r="B45" s="6" t="s">
        <v>139</v>
      </c>
      <c r="C45" s="6" t="s">
        <v>137</v>
      </c>
      <c r="D45" s="10">
        <v>0</v>
      </c>
      <c r="E45" s="10">
        <v>0</v>
      </c>
      <c r="F45" s="10" t="s">
        <v>386</v>
      </c>
      <c r="G45" s="10" t="s">
        <v>386</v>
      </c>
      <c r="H45" s="10" t="s">
        <v>386</v>
      </c>
      <c r="I45" s="10" t="s">
        <v>386</v>
      </c>
      <c r="J45" s="10" t="s">
        <v>386</v>
      </c>
      <c r="K45" s="10" t="s">
        <v>386</v>
      </c>
      <c r="L45" s="10" t="s">
        <v>386</v>
      </c>
      <c r="M45" s="10" t="s">
        <v>386</v>
      </c>
      <c r="N45" s="10" t="s">
        <v>386</v>
      </c>
      <c r="O45" s="10">
        <v>0</v>
      </c>
      <c r="P45" s="10">
        <v>0</v>
      </c>
    </row>
    <row r="46" spans="1:16" ht="24.95" customHeight="1" x14ac:dyDescent="0.15">
      <c r="A46" s="7" t="s">
        <v>142</v>
      </c>
      <c r="B46" s="6" t="s">
        <v>143</v>
      </c>
      <c r="C46" s="6" t="s">
        <v>137</v>
      </c>
      <c r="D46" s="10" t="s">
        <v>386</v>
      </c>
      <c r="E46" s="10" t="s">
        <v>386</v>
      </c>
      <c r="F46" s="10" t="s">
        <v>386</v>
      </c>
      <c r="G46" s="10" t="s">
        <v>386</v>
      </c>
      <c r="H46" s="10" t="s">
        <v>386</v>
      </c>
      <c r="I46" s="10" t="s">
        <v>386</v>
      </c>
      <c r="J46" s="10" t="s">
        <v>386</v>
      </c>
      <c r="K46" s="10" t="s">
        <v>386</v>
      </c>
      <c r="L46" s="10" t="s">
        <v>386</v>
      </c>
      <c r="M46" s="10" t="s">
        <v>386</v>
      </c>
      <c r="N46" s="10" t="s">
        <v>386</v>
      </c>
      <c r="O46" s="10">
        <v>0</v>
      </c>
      <c r="P46" s="10">
        <v>0</v>
      </c>
    </row>
    <row r="47" spans="1:16" ht="75" customHeight="1" x14ac:dyDescent="0.15">
      <c r="A47" s="7" t="s">
        <v>146</v>
      </c>
      <c r="B47" s="6" t="s">
        <v>147</v>
      </c>
      <c r="C47" s="6" t="s">
        <v>137</v>
      </c>
      <c r="D47" s="10">
        <v>0</v>
      </c>
      <c r="E47" s="10">
        <v>0</v>
      </c>
      <c r="F47" s="10" t="s">
        <v>386</v>
      </c>
      <c r="G47" s="10" t="s">
        <v>386</v>
      </c>
      <c r="H47" s="10" t="s">
        <v>386</v>
      </c>
      <c r="I47" s="10" t="s">
        <v>386</v>
      </c>
      <c r="J47" s="10" t="s">
        <v>386</v>
      </c>
      <c r="K47" s="10" t="s">
        <v>386</v>
      </c>
      <c r="L47" s="10" t="s">
        <v>386</v>
      </c>
      <c r="M47" s="10" t="s">
        <v>386</v>
      </c>
      <c r="N47" s="10" t="s">
        <v>386</v>
      </c>
      <c r="O47" s="10">
        <v>0</v>
      </c>
      <c r="P47" s="10">
        <v>0</v>
      </c>
    </row>
    <row r="48" spans="1:16" ht="50.1" customHeight="1" x14ac:dyDescent="0.15">
      <c r="A48" s="7" t="s">
        <v>150</v>
      </c>
      <c r="B48" s="6" t="s">
        <v>151</v>
      </c>
      <c r="C48" s="6" t="s">
        <v>137</v>
      </c>
      <c r="D48" s="10">
        <v>0</v>
      </c>
      <c r="E48" s="10">
        <v>0</v>
      </c>
      <c r="F48" s="10" t="s">
        <v>386</v>
      </c>
      <c r="G48" s="10" t="s">
        <v>386</v>
      </c>
      <c r="H48" s="10" t="s">
        <v>386</v>
      </c>
      <c r="I48" s="10" t="s">
        <v>386</v>
      </c>
      <c r="J48" s="10" t="s">
        <v>386</v>
      </c>
      <c r="K48" s="10" t="s">
        <v>386</v>
      </c>
      <c r="L48" s="10">
        <v>0</v>
      </c>
      <c r="M48" s="10" t="s">
        <v>386</v>
      </c>
      <c r="N48" s="10" t="s">
        <v>386</v>
      </c>
      <c r="O48" s="10">
        <v>0</v>
      </c>
      <c r="P48" s="10">
        <v>0</v>
      </c>
    </row>
    <row r="49" spans="1:16" ht="24.95" customHeight="1" x14ac:dyDescent="0.15">
      <c r="A49" s="7" t="s">
        <v>153</v>
      </c>
      <c r="B49" s="6" t="s">
        <v>154</v>
      </c>
      <c r="C49" s="6" t="s">
        <v>137</v>
      </c>
      <c r="D49" s="10">
        <v>0</v>
      </c>
      <c r="E49" s="10">
        <v>0</v>
      </c>
      <c r="F49" s="10" t="s">
        <v>386</v>
      </c>
      <c r="G49" s="10" t="s">
        <v>386</v>
      </c>
      <c r="H49" s="10" t="s">
        <v>386</v>
      </c>
      <c r="I49" s="10" t="s">
        <v>386</v>
      </c>
      <c r="J49" s="10" t="s">
        <v>386</v>
      </c>
      <c r="K49" s="10" t="s">
        <v>386</v>
      </c>
      <c r="L49" s="10">
        <v>0</v>
      </c>
      <c r="M49" s="10" t="s">
        <v>386</v>
      </c>
      <c r="N49" s="10" t="s">
        <v>386</v>
      </c>
      <c r="O49" s="10">
        <v>0</v>
      </c>
      <c r="P49" s="10">
        <v>0</v>
      </c>
    </row>
    <row r="50" spans="1:16" ht="50.1" customHeight="1" x14ac:dyDescent="0.15">
      <c r="A50" s="7" t="s">
        <v>156</v>
      </c>
      <c r="B50" s="6" t="s">
        <v>157</v>
      </c>
      <c r="C50" s="6" t="s">
        <v>158</v>
      </c>
      <c r="D50" s="10">
        <v>0</v>
      </c>
      <c r="E50" s="10">
        <v>0</v>
      </c>
      <c r="F50" s="10" t="s">
        <v>386</v>
      </c>
      <c r="G50" s="10" t="s">
        <v>386</v>
      </c>
      <c r="H50" s="10" t="s">
        <v>386</v>
      </c>
      <c r="I50" s="10" t="s">
        <v>386</v>
      </c>
      <c r="J50" s="10" t="s">
        <v>386</v>
      </c>
      <c r="K50" s="10" t="s">
        <v>386</v>
      </c>
      <c r="L50" s="10" t="s">
        <v>386</v>
      </c>
      <c r="M50" s="10" t="s">
        <v>386</v>
      </c>
      <c r="N50" s="10" t="s">
        <v>386</v>
      </c>
      <c r="O50" s="10">
        <v>0</v>
      </c>
      <c r="P50" s="10">
        <v>0</v>
      </c>
    </row>
    <row r="51" spans="1:16" ht="63" customHeight="1" x14ac:dyDescent="0.15">
      <c r="A51" s="7" t="s">
        <v>138</v>
      </c>
      <c r="B51" s="6" t="s">
        <v>159</v>
      </c>
      <c r="C51" s="6" t="s">
        <v>158</v>
      </c>
      <c r="D51" s="10" t="s">
        <v>386</v>
      </c>
      <c r="E51" s="10" t="s">
        <v>386</v>
      </c>
      <c r="F51" s="10" t="s">
        <v>386</v>
      </c>
      <c r="G51" s="10" t="s">
        <v>386</v>
      </c>
      <c r="H51" s="10" t="s">
        <v>386</v>
      </c>
      <c r="I51" s="10" t="s">
        <v>386</v>
      </c>
      <c r="J51" s="10" t="s">
        <v>386</v>
      </c>
      <c r="K51" s="10" t="s">
        <v>386</v>
      </c>
      <c r="L51" s="10" t="s">
        <v>386</v>
      </c>
      <c r="M51" s="10" t="s">
        <v>386</v>
      </c>
      <c r="N51" s="10" t="s">
        <v>386</v>
      </c>
      <c r="O51" s="10">
        <v>0</v>
      </c>
      <c r="P51" s="10">
        <v>0</v>
      </c>
    </row>
    <row r="52" spans="1:16" ht="24.95" customHeight="1" x14ac:dyDescent="0.15">
      <c r="A52" s="7" t="s">
        <v>142</v>
      </c>
      <c r="B52" s="6" t="s">
        <v>160</v>
      </c>
      <c r="C52" s="6" t="s">
        <v>158</v>
      </c>
      <c r="D52" s="10">
        <v>0</v>
      </c>
      <c r="E52" s="10">
        <v>0</v>
      </c>
      <c r="F52" s="10" t="s">
        <v>386</v>
      </c>
      <c r="G52" s="10" t="s">
        <v>386</v>
      </c>
      <c r="H52" s="10" t="s">
        <v>386</v>
      </c>
      <c r="I52" s="10" t="s">
        <v>386</v>
      </c>
      <c r="J52" s="10" t="s">
        <v>386</v>
      </c>
      <c r="K52" s="10" t="s">
        <v>386</v>
      </c>
      <c r="L52" s="10" t="s">
        <v>386</v>
      </c>
      <c r="M52" s="10" t="s">
        <v>386</v>
      </c>
      <c r="N52" s="10" t="s">
        <v>386</v>
      </c>
      <c r="O52" s="10">
        <v>0</v>
      </c>
      <c r="P52" s="10">
        <v>0</v>
      </c>
    </row>
    <row r="53" spans="1:16" ht="75" customHeight="1" x14ac:dyDescent="0.15">
      <c r="A53" s="7" t="s">
        <v>146</v>
      </c>
      <c r="B53" s="6" t="s">
        <v>161</v>
      </c>
      <c r="C53" s="6" t="s">
        <v>158</v>
      </c>
      <c r="D53" s="10">
        <v>0</v>
      </c>
      <c r="E53" s="10">
        <v>0</v>
      </c>
      <c r="F53" s="10" t="s">
        <v>386</v>
      </c>
      <c r="G53" s="10" t="s">
        <v>386</v>
      </c>
      <c r="H53" s="10" t="s">
        <v>386</v>
      </c>
      <c r="I53" s="10" t="s">
        <v>386</v>
      </c>
      <c r="J53" s="10" t="s">
        <v>386</v>
      </c>
      <c r="K53" s="10" t="s">
        <v>386</v>
      </c>
      <c r="L53" s="10" t="s">
        <v>386</v>
      </c>
      <c r="M53" s="10" t="s">
        <v>386</v>
      </c>
      <c r="N53" s="10" t="s">
        <v>386</v>
      </c>
      <c r="O53" s="10">
        <v>0</v>
      </c>
      <c r="P53" s="10">
        <v>0</v>
      </c>
    </row>
    <row r="54" spans="1:16" ht="50.1" customHeight="1" x14ac:dyDescent="0.15">
      <c r="A54" s="7" t="s">
        <v>150</v>
      </c>
      <c r="B54" s="6" t="s">
        <v>162</v>
      </c>
      <c r="C54" s="6" t="s">
        <v>158</v>
      </c>
      <c r="D54" s="10" t="s">
        <v>386</v>
      </c>
      <c r="E54" s="10" t="s">
        <v>386</v>
      </c>
      <c r="F54" s="10" t="s">
        <v>386</v>
      </c>
      <c r="G54" s="10" t="s">
        <v>386</v>
      </c>
      <c r="H54" s="10" t="s">
        <v>386</v>
      </c>
      <c r="I54" s="10" t="s">
        <v>386</v>
      </c>
      <c r="J54" s="10" t="s">
        <v>386</v>
      </c>
      <c r="K54" s="10" t="s">
        <v>386</v>
      </c>
      <c r="L54" s="10" t="s">
        <v>386</v>
      </c>
      <c r="M54" s="10" t="s">
        <v>386</v>
      </c>
      <c r="N54" s="10" t="s">
        <v>386</v>
      </c>
      <c r="O54" s="10">
        <v>0</v>
      </c>
      <c r="P54" s="10">
        <v>0</v>
      </c>
    </row>
    <row r="55" spans="1:16" ht="75" customHeight="1" x14ac:dyDescent="0.15">
      <c r="A55" s="7" t="s">
        <v>163</v>
      </c>
      <c r="B55" s="6" t="s">
        <v>164</v>
      </c>
      <c r="C55" s="6" t="s">
        <v>165</v>
      </c>
      <c r="D55" s="10">
        <v>90378650.079999998</v>
      </c>
      <c r="E55" s="10">
        <v>70411552.939999998</v>
      </c>
      <c r="F55" s="10" t="s">
        <v>386</v>
      </c>
      <c r="G55" s="10">
        <v>2341781</v>
      </c>
      <c r="H55" s="10" t="s">
        <v>386</v>
      </c>
      <c r="I55" s="10" t="s">
        <v>386</v>
      </c>
      <c r="J55" s="10" t="s">
        <v>386</v>
      </c>
      <c r="K55" s="10" t="s">
        <v>386</v>
      </c>
      <c r="L55" s="10">
        <v>17625316.140000001</v>
      </c>
      <c r="M55" s="10" t="s">
        <v>386</v>
      </c>
      <c r="N55" s="10" t="s">
        <v>386</v>
      </c>
      <c r="O55" s="10">
        <v>86551443.340000004</v>
      </c>
      <c r="P55" s="10">
        <v>86551443.340000004</v>
      </c>
    </row>
    <row r="56" spans="1:16" ht="38.1" customHeight="1" x14ac:dyDescent="0.15">
      <c r="A56" s="7" t="s">
        <v>166</v>
      </c>
      <c r="B56" s="6" t="s">
        <v>167</v>
      </c>
      <c r="C56" s="6" t="s">
        <v>165</v>
      </c>
      <c r="D56" s="10">
        <v>90378650.079999998</v>
      </c>
      <c r="E56" s="10">
        <v>70411552.939999998</v>
      </c>
      <c r="F56" s="10" t="s">
        <v>386</v>
      </c>
      <c r="G56" s="10">
        <v>2341781</v>
      </c>
      <c r="H56" s="10" t="s">
        <v>386</v>
      </c>
      <c r="I56" s="10" t="s">
        <v>386</v>
      </c>
      <c r="J56" s="10" t="s">
        <v>386</v>
      </c>
      <c r="K56" s="10" t="s">
        <v>386</v>
      </c>
      <c r="L56" s="10">
        <v>17625316.140000001</v>
      </c>
      <c r="M56" s="10" t="s">
        <v>386</v>
      </c>
      <c r="N56" s="10" t="s">
        <v>386</v>
      </c>
      <c r="O56" s="10">
        <v>86551443.340000004</v>
      </c>
      <c r="P56" s="10">
        <v>86551443.340000004</v>
      </c>
    </row>
    <row r="57" spans="1:16" ht="24.95" customHeight="1" x14ac:dyDescent="0.15">
      <c r="A57" s="7" t="s">
        <v>170</v>
      </c>
      <c r="B57" s="6" t="s">
        <v>171</v>
      </c>
      <c r="C57" s="6" t="s">
        <v>165</v>
      </c>
      <c r="D57" s="10">
        <v>0</v>
      </c>
      <c r="E57" s="10">
        <v>0</v>
      </c>
      <c r="F57" s="10" t="s">
        <v>386</v>
      </c>
      <c r="G57" s="10" t="s">
        <v>386</v>
      </c>
      <c r="H57" s="10" t="s">
        <v>386</v>
      </c>
      <c r="I57" s="10" t="s">
        <v>386</v>
      </c>
      <c r="J57" s="10" t="s">
        <v>386</v>
      </c>
      <c r="K57" s="10" t="s">
        <v>386</v>
      </c>
      <c r="L57" s="10">
        <v>0</v>
      </c>
      <c r="M57" s="10" t="s">
        <v>386</v>
      </c>
      <c r="N57" s="10" t="s">
        <v>386</v>
      </c>
      <c r="O57" s="10">
        <v>0</v>
      </c>
      <c r="P57" s="10">
        <v>0</v>
      </c>
    </row>
    <row r="58" spans="1:16" ht="24.95" customHeight="1" x14ac:dyDescent="0.15">
      <c r="A58" s="7" t="s">
        <v>172</v>
      </c>
      <c r="B58" s="6" t="s">
        <v>173</v>
      </c>
      <c r="C58" s="6" t="s">
        <v>174</v>
      </c>
      <c r="D58" s="10">
        <v>320000</v>
      </c>
      <c r="E58" s="10">
        <v>320000</v>
      </c>
      <c r="F58" s="10" t="s">
        <v>386</v>
      </c>
      <c r="G58" s="10" t="s">
        <v>386</v>
      </c>
      <c r="H58" s="10" t="s">
        <v>386</v>
      </c>
      <c r="I58" s="10" t="s">
        <v>386</v>
      </c>
      <c r="J58" s="10" t="s">
        <v>386</v>
      </c>
      <c r="K58" s="10" t="s">
        <v>386</v>
      </c>
      <c r="L58" s="10">
        <v>0</v>
      </c>
      <c r="M58" s="10" t="s">
        <v>386</v>
      </c>
      <c r="N58" s="10" t="s">
        <v>386</v>
      </c>
      <c r="O58" s="10">
        <v>320000</v>
      </c>
      <c r="P58" s="10">
        <v>320000</v>
      </c>
    </row>
    <row r="59" spans="1:16" ht="63" customHeight="1" x14ac:dyDescent="0.15">
      <c r="A59" s="7" t="s">
        <v>175</v>
      </c>
      <c r="B59" s="6" t="s">
        <v>176</v>
      </c>
      <c r="C59" s="6" t="s">
        <v>177</v>
      </c>
      <c r="D59" s="10">
        <v>320000</v>
      </c>
      <c r="E59" s="10">
        <v>320000</v>
      </c>
      <c r="F59" s="10" t="s">
        <v>386</v>
      </c>
      <c r="G59" s="10" t="s">
        <v>386</v>
      </c>
      <c r="H59" s="10" t="s">
        <v>386</v>
      </c>
      <c r="I59" s="10" t="s">
        <v>386</v>
      </c>
      <c r="J59" s="10" t="s">
        <v>386</v>
      </c>
      <c r="K59" s="10" t="s">
        <v>386</v>
      </c>
      <c r="L59" s="10">
        <v>0</v>
      </c>
      <c r="M59" s="10" t="s">
        <v>386</v>
      </c>
      <c r="N59" s="10" t="s">
        <v>386</v>
      </c>
      <c r="O59" s="10">
        <v>320000</v>
      </c>
      <c r="P59" s="10">
        <v>320000</v>
      </c>
    </row>
    <row r="60" spans="1:16" ht="63" customHeight="1" x14ac:dyDescent="0.15">
      <c r="A60" s="7" t="s">
        <v>179</v>
      </c>
      <c r="B60" s="6" t="s">
        <v>180</v>
      </c>
      <c r="C60" s="6" t="s">
        <v>181</v>
      </c>
      <c r="D60" s="10">
        <v>320000</v>
      </c>
      <c r="E60" s="10">
        <v>320000</v>
      </c>
      <c r="F60" s="10" t="s">
        <v>386</v>
      </c>
      <c r="G60" s="10" t="s">
        <v>386</v>
      </c>
      <c r="H60" s="10" t="s">
        <v>386</v>
      </c>
      <c r="I60" s="10" t="s">
        <v>386</v>
      </c>
      <c r="J60" s="10" t="s">
        <v>386</v>
      </c>
      <c r="K60" s="10" t="s">
        <v>386</v>
      </c>
      <c r="L60" s="10">
        <v>0</v>
      </c>
      <c r="M60" s="10" t="s">
        <v>386</v>
      </c>
      <c r="N60" s="10" t="s">
        <v>386</v>
      </c>
      <c r="O60" s="10">
        <v>320000</v>
      </c>
      <c r="P60" s="10">
        <v>320000</v>
      </c>
    </row>
    <row r="61" spans="1:16" ht="50.1" customHeight="1" x14ac:dyDescent="0.15">
      <c r="A61" s="7" t="s">
        <v>182</v>
      </c>
      <c r="B61" s="6" t="s">
        <v>183</v>
      </c>
      <c r="C61" s="6" t="s">
        <v>184</v>
      </c>
      <c r="D61" s="10">
        <v>0</v>
      </c>
      <c r="E61" s="10" t="s">
        <v>386</v>
      </c>
      <c r="F61" s="10" t="s">
        <v>386</v>
      </c>
      <c r="G61" s="10" t="s">
        <v>386</v>
      </c>
      <c r="H61" s="10" t="s">
        <v>386</v>
      </c>
      <c r="I61" s="10" t="s">
        <v>386</v>
      </c>
      <c r="J61" s="10" t="s">
        <v>386</v>
      </c>
      <c r="K61" s="10" t="s">
        <v>386</v>
      </c>
      <c r="L61" s="10">
        <v>0</v>
      </c>
      <c r="M61" s="10" t="s">
        <v>386</v>
      </c>
      <c r="N61" s="10" t="s">
        <v>386</v>
      </c>
      <c r="O61" s="10">
        <v>0</v>
      </c>
      <c r="P61" s="10">
        <v>0</v>
      </c>
    </row>
    <row r="62" spans="1:16" ht="99.95" customHeight="1" x14ac:dyDescent="0.15">
      <c r="A62" s="7" t="s">
        <v>187</v>
      </c>
      <c r="B62" s="6" t="s">
        <v>188</v>
      </c>
      <c r="C62" s="6" t="s">
        <v>189</v>
      </c>
      <c r="D62" s="10">
        <v>0</v>
      </c>
      <c r="E62" s="10" t="s">
        <v>386</v>
      </c>
      <c r="F62" s="10" t="s">
        <v>386</v>
      </c>
      <c r="G62" s="10" t="s">
        <v>386</v>
      </c>
      <c r="H62" s="10" t="s">
        <v>386</v>
      </c>
      <c r="I62" s="10" t="s">
        <v>386</v>
      </c>
      <c r="J62" s="10" t="s">
        <v>386</v>
      </c>
      <c r="K62" s="10" t="s">
        <v>386</v>
      </c>
      <c r="L62" s="10">
        <v>0</v>
      </c>
      <c r="M62" s="10" t="s">
        <v>386</v>
      </c>
      <c r="N62" s="10" t="s">
        <v>386</v>
      </c>
      <c r="O62" s="10">
        <v>0</v>
      </c>
      <c r="P62" s="10">
        <v>0</v>
      </c>
    </row>
    <row r="63" spans="1:16" ht="24.95" customHeight="1" x14ac:dyDescent="0.15">
      <c r="A63" s="7" t="s">
        <v>192</v>
      </c>
      <c r="B63" s="6" t="s">
        <v>193</v>
      </c>
      <c r="C63" s="6" t="s">
        <v>194</v>
      </c>
      <c r="D63" s="10" t="s">
        <v>386</v>
      </c>
      <c r="E63" s="10" t="s">
        <v>386</v>
      </c>
      <c r="F63" s="10" t="s">
        <v>386</v>
      </c>
      <c r="G63" s="10" t="s">
        <v>386</v>
      </c>
      <c r="H63" s="10" t="s">
        <v>386</v>
      </c>
      <c r="I63" s="10" t="s">
        <v>386</v>
      </c>
      <c r="J63" s="10" t="s">
        <v>386</v>
      </c>
      <c r="K63" s="10" t="s">
        <v>386</v>
      </c>
      <c r="L63" s="10" t="s">
        <v>386</v>
      </c>
      <c r="M63" s="10" t="s">
        <v>386</v>
      </c>
      <c r="N63" s="10" t="s">
        <v>386</v>
      </c>
      <c r="O63" s="10">
        <v>0</v>
      </c>
      <c r="P63" s="10">
        <v>0</v>
      </c>
    </row>
    <row r="64" spans="1:16" ht="24.95" customHeight="1" x14ac:dyDescent="0.15">
      <c r="A64" s="7" t="s">
        <v>196</v>
      </c>
      <c r="B64" s="6" t="s">
        <v>197</v>
      </c>
      <c r="C64" s="6" t="s">
        <v>198</v>
      </c>
      <c r="D64" s="10">
        <v>11220441.449999999</v>
      </c>
      <c r="E64" s="10">
        <v>11101200</v>
      </c>
      <c r="F64" s="10" t="s">
        <v>386</v>
      </c>
      <c r="G64" s="10" t="s">
        <v>386</v>
      </c>
      <c r="H64" s="10" t="s">
        <v>386</v>
      </c>
      <c r="I64" s="10" t="s">
        <v>386</v>
      </c>
      <c r="J64" s="10" t="s">
        <v>386</v>
      </c>
      <c r="K64" s="10" t="s">
        <v>386</v>
      </c>
      <c r="L64" s="10">
        <v>119241.45</v>
      </c>
      <c r="M64" s="10" t="s">
        <v>386</v>
      </c>
      <c r="N64" s="10" t="s">
        <v>386</v>
      </c>
      <c r="O64" s="10">
        <v>11220441.449999999</v>
      </c>
      <c r="P64" s="10">
        <v>11220441.449999999</v>
      </c>
    </row>
    <row r="65" spans="1:16" ht="38.1" customHeight="1" x14ac:dyDescent="0.15">
      <c r="A65" s="7" t="s">
        <v>199</v>
      </c>
      <c r="B65" s="6" t="s">
        <v>200</v>
      </c>
      <c r="C65" s="6" t="s">
        <v>201</v>
      </c>
      <c r="D65" s="10">
        <v>10400000</v>
      </c>
      <c r="E65" s="10">
        <v>10400000</v>
      </c>
      <c r="F65" s="10" t="s">
        <v>386</v>
      </c>
      <c r="G65" s="10" t="s">
        <v>386</v>
      </c>
      <c r="H65" s="10" t="s">
        <v>386</v>
      </c>
      <c r="I65" s="10" t="s">
        <v>386</v>
      </c>
      <c r="J65" s="10" t="s">
        <v>386</v>
      </c>
      <c r="K65" s="10" t="s">
        <v>386</v>
      </c>
      <c r="L65" s="10">
        <v>0</v>
      </c>
      <c r="M65" s="10" t="s">
        <v>386</v>
      </c>
      <c r="N65" s="10" t="s">
        <v>386</v>
      </c>
      <c r="O65" s="10">
        <v>10400000</v>
      </c>
      <c r="P65" s="10">
        <v>10400000</v>
      </c>
    </row>
    <row r="66" spans="1:16" ht="75" customHeight="1" x14ac:dyDescent="0.15">
      <c r="A66" s="7" t="s">
        <v>204</v>
      </c>
      <c r="B66" s="6" t="s">
        <v>205</v>
      </c>
      <c r="C66" s="6" t="s">
        <v>206</v>
      </c>
      <c r="D66" s="10">
        <v>812577</v>
      </c>
      <c r="E66" s="10">
        <v>701200</v>
      </c>
      <c r="F66" s="10" t="s">
        <v>386</v>
      </c>
      <c r="G66" s="10" t="s">
        <v>386</v>
      </c>
      <c r="H66" s="10" t="s">
        <v>386</v>
      </c>
      <c r="I66" s="10" t="s">
        <v>386</v>
      </c>
      <c r="J66" s="10" t="s">
        <v>386</v>
      </c>
      <c r="K66" s="10" t="s">
        <v>386</v>
      </c>
      <c r="L66" s="10">
        <v>111377</v>
      </c>
      <c r="M66" s="10" t="s">
        <v>386</v>
      </c>
      <c r="N66" s="10" t="s">
        <v>386</v>
      </c>
      <c r="O66" s="10">
        <v>812577</v>
      </c>
      <c r="P66" s="10">
        <v>812577</v>
      </c>
    </row>
    <row r="67" spans="1:16" ht="50.1" customHeight="1" x14ac:dyDescent="0.15">
      <c r="A67" s="7" t="s">
        <v>207</v>
      </c>
      <c r="B67" s="6" t="s">
        <v>208</v>
      </c>
      <c r="C67" s="6" t="s">
        <v>209</v>
      </c>
      <c r="D67" s="10">
        <v>7864.45</v>
      </c>
      <c r="E67" s="10">
        <v>0</v>
      </c>
      <c r="F67" s="10" t="s">
        <v>386</v>
      </c>
      <c r="G67" s="10" t="s">
        <v>386</v>
      </c>
      <c r="H67" s="10" t="s">
        <v>386</v>
      </c>
      <c r="I67" s="10" t="s">
        <v>386</v>
      </c>
      <c r="J67" s="10" t="s">
        <v>386</v>
      </c>
      <c r="K67" s="10" t="s">
        <v>386</v>
      </c>
      <c r="L67" s="10">
        <v>7864.45</v>
      </c>
      <c r="M67" s="10" t="s">
        <v>386</v>
      </c>
      <c r="N67" s="10" t="s">
        <v>386</v>
      </c>
      <c r="O67" s="10">
        <v>7864.45</v>
      </c>
      <c r="P67" s="10">
        <v>7864.45</v>
      </c>
    </row>
    <row r="68" spans="1:16" ht="24.95" customHeight="1" x14ac:dyDescent="0.15">
      <c r="A68" s="7" t="s">
        <v>210</v>
      </c>
      <c r="B68" s="6" t="s">
        <v>211</v>
      </c>
      <c r="C68" s="6" t="s">
        <v>209</v>
      </c>
      <c r="D68" s="10">
        <v>7864.45</v>
      </c>
      <c r="E68" s="10">
        <v>0</v>
      </c>
      <c r="F68" s="10" t="s">
        <v>386</v>
      </c>
      <c r="G68" s="10" t="s">
        <v>386</v>
      </c>
      <c r="H68" s="10" t="s">
        <v>386</v>
      </c>
      <c r="I68" s="10" t="s">
        <v>386</v>
      </c>
      <c r="J68" s="10" t="s">
        <v>386</v>
      </c>
      <c r="K68" s="10" t="s">
        <v>386</v>
      </c>
      <c r="L68" s="10">
        <v>7864.45</v>
      </c>
      <c r="M68" s="10" t="s">
        <v>386</v>
      </c>
      <c r="N68" s="10" t="s">
        <v>386</v>
      </c>
      <c r="O68" s="10">
        <v>7864.45</v>
      </c>
      <c r="P68" s="10">
        <v>7864.45</v>
      </c>
    </row>
    <row r="69" spans="1:16" ht="24.95" customHeight="1" x14ac:dyDescent="0.15">
      <c r="A69" s="7" t="s">
        <v>213</v>
      </c>
      <c r="B69" s="6" t="s">
        <v>214</v>
      </c>
      <c r="C69" s="6" t="s">
        <v>209</v>
      </c>
      <c r="D69" s="10">
        <v>0</v>
      </c>
      <c r="E69" s="10">
        <v>0</v>
      </c>
      <c r="F69" s="10" t="s">
        <v>386</v>
      </c>
      <c r="G69" s="10" t="s">
        <v>386</v>
      </c>
      <c r="H69" s="10" t="s">
        <v>386</v>
      </c>
      <c r="I69" s="10" t="s">
        <v>386</v>
      </c>
      <c r="J69" s="10" t="s">
        <v>386</v>
      </c>
      <c r="K69" s="10" t="s">
        <v>386</v>
      </c>
      <c r="L69" s="10">
        <v>0</v>
      </c>
      <c r="M69" s="10" t="s">
        <v>386</v>
      </c>
      <c r="N69" s="10" t="s">
        <v>386</v>
      </c>
      <c r="O69" s="10">
        <v>0</v>
      </c>
      <c r="P69" s="10">
        <v>0</v>
      </c>
    </row>
    <row r="70" spans="1:16" ht="24.95" customHeight="1" x14ac:dyDescent="0.15">
      <c r="A70" s="7" t="s">
        <v>216</v>
      </c>
      <c r="B70" s="6" t="s">
        <v>217</v>
      </c>
      <c r="C70" s="6" t="s">
        <v>54</v>
      </c>
      <c r="D70" s="10" t="s">
        <v>386</v>
      </c>
      <c r="E70" s="10" t="s">
        <v>386</v>
      </c>
      <c r="F70" s="10" t="s">
        <v>386</v>
      </c>
      <c r="G70" s="10" t="s">
        <v>386</v>
      </c>
      <c r="H70" s="10" t="s">
        <v>386</v>
      </c>
      <c r="I70" s="10" t="s">
        <v>386</v>
      </c>
      <c r="J70" s="10" t="s">
        <v>386</v>
      </c>
      <c r="K70" s="10" t="s">
        <v>386</v>
      </c>
      <c r="L70" s="10" t="s">
        <v>386</v>
      </c>
      <c r="M70" s="10" t="s">
        <v>386</v>
      </c>
      <c r="N70" s="10" t="s">
        <v>386</v>
      </c>
      <c r="O70" s="10">
        <v>0</v>
      </c>
      <c r="P70" s="10">
        <v>0</v>
      </c>
    </row>
    <row r="71" spans="1:16" ht="38.1" customHeight="1" x14ac:dyDescent="0.15">
      <c r="A71" s="7" t="s">
        <v>218</v>
      </c>
      <c r="B71" s="6" t="s">
        <v>219</v>
      </c>
      <c r="C71" s="6" t="s">
        <v>220</v>
      </c>
      <c r="D71" s="10" t="s">
        <v>386</v>
      </c>
      <c r="E71" s="10" t="s">
        <v>386</v>
      </c>
      <c r="F71" s="10" t="s">
        <v>386</v>
      </c>
      <c r="G71" s="10" t="s">
        <v>386</v>
      </c>
      <c r="H71" s="10" t="s">
        <v>386</v>
      </c>
      <c r="I71" s="10" t="s">
        <v>386</v>
      </c>
      <c r="J71" s="10" t="s">
        <v>386</v>
      </c>
      <c r="K71" s="10" t="s">
        <v>386</v>
      </c>
      <c r="L71" s="10" t="s">
        <v>386</v>
      </c>
      <c r="M71" s="10" t="s">
        <v>386</v>
      </c>
      <c r="N71" s="10" t="s">
        <v>386</v>
      </c>
      <c r="O71" s="10">
        <v>0</v>
      </c>
      <c r="P71" s="10">
        <v>0</v>
      </c>
    </row>
    <row r="72" spans="1:16" ht="24.95" customHeight="1" x14ac:dyDescent="0.15">
      <c r="A72" s="7" t="s">
        <v>223</v>
      </c>
      <c r="B72" s="6" t="s">
        <v>224</v>
      </c>
      <c r="C72" s="6" t="s">
        <v>225</v>
      </c>
      <c r="D72" s="10" t="s">
        <v>386</v>
      </c>
      <c r="E72" s="10" t="s">
        <v>386</v>
      </c>
      <c r="F72" s="10" t="s">
        <v>386</v>
      </c>
      <c r="G72" s="10" t="s">
        <v>386</v>
      </c>
      <c r="H72" s="10" t="s">
        <v>386</v>
      </c>
      <c r="I72" s="10" t="s">
        <v>386</v>
      </c>
      <c r="J72" s="10" t="s">
        <v>386</v>
      </c>
      <c r="K72" s="10" t="s">
        <v>386</v>
      </c>
      <c r="L72" s="10" t="s">
        <v>386</v>
      </c>
      <c r="M72" s="10" t="s">
        <v>386</v>
      </c>
      <c r="N72" s="10" t="s">
        <v>386</v>
      </c>
      <c r="O72" s="10">
        <v>0</v>
      </c>
      <c r="P72" s="10">
        <v>0</v>
      </c>
    </row>
    <row r="73" spans="1:16" ht="50.1" customHeight="1" x14ac:dyDescent="0.15">
      <c r="A73" s="7" t="s">
        <v>226</v>
      </c>
      <c r="B73" s="6" t="s">
        <v>227</v>
      </c>
      <c r="C73" s="6" t="s">
        <v>228</v>
      </c>
      <c r="D73" s="10" t="s">
        <v>386</v>
      </c>
      <c r="E73" s="10" t="s">
        <v>386</v>
      </c>
      <c r="F73" s="10" t="s">
        <v>386</v>
      </c>
      <c r="G73" s="10" t="s">
        <v>386</v>
      </c>
      <c r="H73" s="10" t="s">
        <v>386</v>
      </c>
      <c r="I73" s="10" t="s">
        <v>386</v>
      </c>
      <c r="J73" s="10" t="s">
        <v>386</v>
      </c>
      <c r="K73" s="10" t="s">
        <v>386</v>
      </c>
      <c r="L73" s="10" t="s">
        <v>386</v>
      </c>
      <c r="M73" s="10" t="s">
        <v>386</v>
      </c>
      <c r="N73" s="10" t="s">
        <v>386</v>
      </c>
      <c r="O73" s="10">
        <v>0</v>
      </c>
      <c r="P73" s="10">
        <v>0</v>
      </c>
    </row>
    <row r="74" spans="1:16" ht="50.1" customHeight="1" x14ac:dyDescent="0.15">
      <c r="A74" s="7" t="s">
        <v>231</v>
      </c>
      <c r="B74" s="6" t="s">
        <v>232</v>
      </c>
      <c r="C74" s="6" t="s">
        <v>233</v>
      </c>
      <c r="D74" s="10" t="s">
        <v>386</v>
      </c>
      <c r="E74" s="10" t="s">
        <v>386</v>
      </c>
      <c r="F74" s="10" t="s">
        <v>386</v>
      </c>
      <c r="G74" s="10" t="s">
        <v>386</v>
      </c>
      <c r="H74" s="10" t="s">
        <v>386</v>
      </c>
      <c r="I74" s="10" t="s">
        <v>386</v>
      </c>
      <c r="J74" s="10" t="s">
        <v>386</v>
      </c>
      <c r="K74" s="10" t="s">
        <v>386</v>
      </c>
      <c r="L74" s="10" t="s">
        <v>386</v>
      </c>
      <c r="M74" s="10" t="s">
        <v>386</v>
      </c>
      <c r="N74" s="10" t="s">
        <v>386</v>
      </c>
      <c r="O74" s="10">
        <v>0</v>
      </c>
      <c r="P74" s="10">
        <v>0</v>
      </c>
    </row>
    <row r="75" spans="1:16" ht="24.95" customHeight="1" x14ac:dyDescent="0.15">
      <c r="A75" s="7" t="s">
        <v>234</v>
      </c>
      <c r="B75" s="6" t="s">
        <v>235</v>
      </c>
      <c r="C75" s="6" t="s">
        <v>236</v>
      </c>
      <c r="D75" s="10" t="s">
        <v>386</v>
      </c>
      <c r="E75" s="10" t="s">
        <v>386</v>
      </c>
      <c r="F75" s="10" t="s">
        <v>386</v>
      </c>
      <c r="G75" s="10" t="s">
        <v>386</v>
      </c>
      <c r="H75" s="10" t="s">
        <v>386</v>
      </c>
      <c r="I75" s="10" t="s">
        <v>386</v>
      </c>
      <c r="J75" s="10" t="s">
        <v>386</v>
      </c>
      <c r="K75" s="10" t="s">
        <v>386</v>
      </c>
      <c r="L75" s="10" t="s">
        <v>386</v>
      </c>
      <c r="M75" s="10" t="s">
        <v>386</v>
      </c>
      <c r="N75" s="10" t="s">
        <v>386</v>
      </c>
      <c r="O75" s="10">
        <v>0</v>
      </c>
      <c r="P75" s="10">
        <v>0</v>
      </c>
    </row>
    <row r="76" spans="1:16" ht="63" customHeight="1" x14ac:dyDescent="0.15">
      <c r="A76" s="7" t="s">
        <v>239</v>
      </c>
      <c r="B76" s="6" t="s">
        <v>240</v>
      </c>
      <c r="C76" s="6" t="s">
        <v>236</v>
      </c>
      <c r="D76" s="10" t="s">
        <v>386</v>
      </c>
      <c r="E76" s="10" t="s">
        <v>386</v>
      </c>
      <c r="F76" s="10" t="s">
        <v>386</v>
      </c>
      <c r="G76" s="10" t="s">
        <v>386</v>
      </c>
      <c r="H76" s="10" t="s">
        <v>386</v>
      </c>
      <c r="I76" s="10" t="s">
        <v>386</v>
      </c>
      <c r="J76" s="10" t="s">
        <v>386</v>
      </c>
      <c r="K76" s="10" t="s">
        <v>386</v>
      </c>
      <c r="L76" s="10" t="s">
        <v>386</v>
      </c>
      <c r="M76" s="10" t="s">
        <v>386</v>
      </c>
      <c r="N76" s="10" t="s">
        <v>386</v>
      </c>
      <c r="O76" s="10">
        <v>0</v>
      </c>
      <c r="P76" s="10">
        <v>0</v>
      </c>
    </row>
    <row r="77" spans="1:16" ht="50.1" customHeight="1" x14ac:dyDescent="0.15">
      <c r="A77" s="7" t="s">
        <v>241</v>
      </c>
      <c r="B77" s="6" t="s">
        <v>242</v>
      </c>
      <c r="C77" s="6" t="s">
        <v>236</v>
      </c>
      <c r="D77" s="10" t="s">
        <v>386</v>
      </c>
      <c r="E77" s="10" t="s">
        <v>386</v>
      </c>
      <c r="F77" s="10" t="s">
        <v>386</v>
      </c>
      <c r="G77" s="10" t="s">
        <v>386</v>
      </c>
      <c r="H77" s="10" t="s">
        <v>386</v>
      </c>
      <c r="I77" s="10" t="s">
        <v>386</v>
      </c>
      <c r="J77" s="10" t="s">
        <v>386</v>
      </c>
      <c r="K77" s="10" t="s">
        <v>386</v>
      </c>
      <c r="L77" s="10" t="s">
        <v>386</v>
      </c>
      <c r="M77" s="10" t="s">
        <v>386</v>
      </c>
      <c r="N77" s="10" t="s">
        <v>386</v>
      </c>
      <c r="O77" s="10">
        <v>0</v>
      </c>
      <c r="P77" s="10">
        <v>0</v>
      </c>
    </row>
    <row r="78" spans="1:16" ht="75" customHeight="1" x14ac:dyDescent="0.15">
      <c r="A78" s="7" t="s">
        <v>244</v>
      </c>
      <c r="B78" s="6" t="s">
        <v>245</v>
      </c>
      <c r="C78" s="6" t="s">
        <v>246</v>
      </c>
      <c r="D78" s="10" t="s">
        <v>386</v>
      </c>
      <c r="E78" s="10" t="s">
        <v>386</v>
      </c>
      <c r="F78" s="10" t="s">
        <v>386</v>
      </c>
      <c r="G78" s="10" t="s">
        <v>386</v>
      </c>
      <c r="H78" s="10" t="s">
        <v>386</v>
      </c>
      <c r="I78" s="10" t="s">
        <v>386</v>
      </c>
      <c r="J78" s="10" t="s">
        <v>386</v>
      </c>
      <c r="K78" s="10" t="s">
        <v>386</v>
      </c>
      <c r="L78" s="10" t="s">
        <v>386</v>
      </c>
      <c r="M78" s="10" t="s">
        <v>386</v>
      </c>
      <c r="N78" s="10" t="s">
        <v>386</v>
      </c>
      <c r="O78" s="10">
        <v>0</v>
      </c>
      <c r="P78" s="10">
        <v>0</v>
      </c>
    </row>
    <row r="79" spans="1:16" ht="63" customHeight="1" x14ac:dyDescent="0.15">
      <c r="A79" s="7" t="s">
        <v>239</v>
      </c>
      <c r="B79" s="6" t="s">
        <v>247</v>
      </c>
      <c r="C79" s="6" t="s">
        <v>246</v>
      </c>
      <c r="D79" s="10" t="s">
        <v>386</v>
      </c>
      <c r="E79" s="10" t="s">
        <v>386</v>
      </c>
      <c r="F79" s="10" t="s">
        <v>386</v>
      </c>
      <c r="G79" s="10" t="s">
        <v>386</v>
      </c>
      <c r="H79" s="10" t="s">
        <v>386</v>
      </c>
      <c r="I79" s="10" t="s">
        <v>386</v>
      </c>
      <c r="J79" s="10" t="s">
        <v>386</v>
      </c>
      <c r="K79" s="10" t="s">
        <v>386</v>
      </c>
      <c r="L79" s="10" t="s">
        <v>386</v>
      </c>
      <c r="M79" s="10" t="s">
        <v>386</v>
      </c>
      <c r="N79" s="10" t="s">
        <v>386</v>
      </c>
      <c r="O79" s="10">
        <v>0</v>
      </c>
      <c r="P79" s="10">
        <v>0</v>
      </c>
    </row>
    <row r="80" spans="1:16" ht="50.1" customHeight="1" x14ac:dyDescent="0.15">
      <c r="A80" s="7" t="s">
        <v>241</v>
      </c>
      <c r="B80" s="6" t="s">
        <v>248</v>
      </c>
      <c r="C80" s="6" t="s">
        <v>246</v>
      </c>
      <c r="D80" s="10" t="s">
        <v>386</v>
      </c>
      <c r="E80" s="10" t="s">
        <v>386</v>
      </c>
      <c r="F80" s="10" t="s">
        <v>386</v>
      </c>
      <c r="G80" s="10" t="s">
        <v>386</v>
      </c>
      <c r="H80" s="10" t="s">
        <v>386</v>
      </c>
      <c r="I80" s="10" t="s">
        <v>386</v>
      </c>
      <c r="J80" s="10" t="s">
        <v>386</v>
      </c>
      <c r="K80" s="10" t="s">
        <v>386</v>
      </c>
      <c r="L80" s="10" t="s">
        <v>386</v>
      </c>
      <c r="M80" s="10" t="s">
        <v>386</v>
      </c>
      <c r="N80" s="10" t="s">
        <v>386</v>
      </c>
      <c r="O80" s="10">
        <v>0</v>
      </c>
      <c r="P80" s="10">
        <v>0</v>
      </c>
    </row>
    <row r="81" spans="1:16" ht="50.1" customHeight="1" x14ac:dyDescent="0.15">
      <c r="A81" s="7" t="s">
        <v>249</v>
      </c>
      <c r="B81" s="6" t="s">
        <v>250</v>
      </c>
      <c r="C81" s="6" t="s">
        <v>95</v>
      </c>
      <c r="D81" s="10">
        <v>0</v>
      </c>
      <c r="E81" s="10" t="s">
        <v>386</v>
      </c>
      <c r="F81" s="10" t="s">
        <v>386</v>
      </c>
      <c r="G81" s="10" t="s">
        <v>386</v>
      </c>
      <c r="H81" s="10" t="s">
        <v>386</v>
      </c>
      <c r="I81" s="10" t="s">
        <v>386</v>
      </c>
      <c r="J81" s="10" t="s">
        <v>386</v>
      </c>
      <c r="K81" s="10" t="s">
        <v>386</v>
      </c>
      <c r="L81" s="10">
        <v>0</v>
      </c>
      <c r="M81" s="10" t="s">
        <v>386</v>
      </c>
      <c r="N81" s="10" t="s">
        <v>386</v>
      </c>
      <c r="O81" s="10">
        <v>0</v>
      </c>
      <c r="P81" s="10">
        <v>0</v>
      </c>
    </row>
    <row r="82" spans="1:16" ht="75" customHeight="1" x14ac:dyDescent="0.15">
      <c r="A82" s="7" t="s">
        <v>251</v>
      </c>
      <c r="B82" s="6" t="s">
        <v>252</v>
      </c>
      <c r="C82" s="6" t="s">
        <v>253</v>
      </c>
      <c r="D82" s="10">
        <v>0</v>
      </c>
      <c r="E82" s="10" t="s">
        <v>386</v>
      </c>
      <c r="F82" s="10" t="s">
        <v>386</v>
      </c>
      <c r="G82" s="10" t="s">
        <v>386</v>
      </c>
      <c r="H82" s="10" t="s">
        <v>386</v>
      </c>
      <c r="I82" s="10" t="s">
        <v>386</v>
      </c>
      <c r="J82" s="10" t="s">
        <v>386</v>
      </c>
      <c r="K82" s="10" t="s">
        <v>386</v>
      </c>
      <c r="L82" s="10">
        <v>0</v>
      </c>
      <c r="M82" s="10" t="s">
        <v>386</v>
      </c>
      <c r="N82" s="10" t="s">
        <v>386</v>
      </c>
      <c r="O82" s="10">
        <v>0</v>
      </c>
      <c r="P82" s="10">
        <v>0</v>
      </c>
    </row>
    <row r="83" spans="1:16" ht="24.95" customHeight="1" x14ac:dyDescent="0.15">
      <c r="A83" s="7" t="s">
        <v>255</v>
      </c>
      <c r="B83" s="6" t="s">
        <v>256</v>
      </c>
      <c r="C83" s="6" t="s">
        <v>95</v>
      </c>
      <c r="D83" s="10">
        <v>166056163.36000001</v>
      </c>
      <c r="E83" s="10">
        <v>97321355.810000002</v>
      </c>
      <c r="F83" s="10" t="s">
        <v>386</v>
      </c>
      <c r="G83" s="10">
        <v>32814206</v>
      </c>
      <c r="H83" s="10" t="s">
        <v>386</v>
      </c>
      <c r="I83" s="10" t="s">
        <v>386</v>
      </c>
      <c r="J83" s="10" t="s">
        <v>386</v>
      </c>
      <c r="K83" s="10" t="s">
        <v>386</v>
      </c>
      <c r="L83" s="10">
        <v>35920601.549999997</v>
      </c>
      <c r="M83" s="10" t="s">
        <v>386</v>
      </c>
      <c r="N83" s="10" t="s">
        <v>386</v>
      </c>
      <c r="O83" s="10">
        <v>115644720.19</v>
      </c>
      <c r="P83" s="10">
        <v>115644720.19</v>
      </c>
    </row>
    <row r="84" spans="1:16" ht="50.1" customHeight="1" x14ac:dyDescent="0.15">
      <c r="A84" s="7" t="s">
        <v>257</v>
      </c>
      <c r="B84" s="6" t="s">
        <v>258</v>
      </c>
      <c r="C84" s="6" t="s">
        <v>221</v>
      </c>
      <c r="D84" s="10" t="s">
        <v>386</v>
      </c>
      <c r="E84" s="10" t="s">
        <v>386</v>
      </c>
      <c r="F84" s="10" t="s">
        <v>386</v>
      </c>
      <c r="G84" s="10" t="s">
        <v>386</v>
      </c>
      <c r="H84" s="10" t="s">
        <v>386</v>
      </c>
      <c r="I84" s="10" t="s">
        <v>386</v>
      </c>
      <c r="J84" s="10" t="s">
        <v>386</v>
      </c>
      <c r="K84" s="10" t="s">
        <v>386</v>
      </c>
      <c r="L84" s="10" t="s">
        <v>386</v>
      </c>
      <c r="M84" s="10" t="s">
        <v>386</v>
      </c>
      <c r="N84" s="10" t="s">
        <v>386</v>
      </c>
      <c r="O84" s="10">
        <v>0</v>
      </c>
      <c r="P84" s="10">
        <v>0</v>
      </c>
    </row>
    <row r="85" spans="1:16" ht="50.1" customHeight="1" x14ac:dyDescent="0.15">
      <c r="A85" s="7" t="s">
        <v>259</v>
      </c>
      <c r="B85" s="6" t="s">
        <v>260</v>
      </c>
      <c r="C85" s="6" t="s">
        <v>261</v>
      </c>
      <c r="D85" s="10">
        <v>4235000</v>
      </c>
      <c r="E85" s="10">
        <v>0</v>
      </c>
      <c r="F85" s="10" t="s">
        <v>386</v>
      </c>
      <c r="G85" s="10">
        <v>0</v>
      </c>
      <c r="H85" s="10" t="s">
        <v>386</v>
      </c>
      <c r="I85" s="10" t="s">
        <v>386</v>
      </c>
      <c r="J85" s="10" t="s">
        <v>386</v>
      </c>
      <c r="K85" s="10" t="s">
        <v>386</v>
      </c>
      <c r="L85" s="10">
        <v>4235000</v>
      </c>
      <c r="M85" s="10" t="s">
        <v>386</v>
      </c>
      <c r="N85" s="10" t="s">
        <v>386</v>
      </c>
      <c r="O85" s="10">
        <v>0</v>
      </c>
      <c r="P85" s="10">
        <v>0</v>
      </c>
    </row>
    <row r="86" spans="1:16" ht="50.1" customHeight="1" x14ac:dyDescent="0.15">
      <c r="A86" s="7" t="s">
        <v>259</v>
      </c>
      <c r="B86" s="6" t="s">
        <v>262</v>
      </c>
      <c r="C86" s="6" t="s">
        <v>261</v>
      </c>
      <c r="D86" s="10">
        <v>4235000</v>
      </c>
      <c r="E86" s="10">
        <v>0</v>
      </c>
      <c r="F86" s="10" t="s">
        <v>386</v>
      </c>
      <c r="G86" s="10">
        <v>0</v>
      </c>
      <c r="H86" s="10" t="s">
        <v>386</v>
      </c>
      <c r="I86" s="10" t="s">
        <v>386</v>
      </c>
      <c r="J86" s="10" t="s">
        <v>386</v>
      </c>
      <c r="K86" s="10" t="s">
        <v>386</v>
      </c>
      <c r="L86" s="10">
        <v>4235000</v>
      </c>
      <c r="M86" s="10" t="s">
        <v>386</v>
      </c>
      <c r="N86" s="10" t="s">
        <v>386</v>
      </c>
      <c r="O86" s="10">
        <v>0</v>
      </c>
      <c r="P86" s="10">
        <v>0</v>
      </c>
    </row>
    <row r="87" spans="1:16" ht="24.95" customHeight="1" x14ac:dyDescent="0.15">
      <c r="A87" s="7" t="s">
        <v>265</v>
      </c>
      <c r="B87" s="6" t="s">
        <v>266</v>
      </c>
      <c r="C87" s="6" t="s">
        <v>261</v>
      </c>
      <c r="D87" s="10" t="s">
        <v>386</v>
      </c>
      <c r="E87" s="10" t="s">
        <v>386</v>
      </c>
      <c r="F87" s="10" t="s">
        <v>386</v>
      </c>
      <c r="G87" s="10" t="s">
        <v>386</v>
      </c>
      <c r="H87" s="10" t="s">
        <v>386</v>
      </c>
      <c r="I87" s="10" t="s">
        <v>386</v>
      </c>
      <c r="J87" s="10" t="s">
        <v>386</v>
      </c>
      <c r="K87" s="10" t="s">
        <v>386</v>
      </c>
      <c r="L87" s="10" t="s">
        <v>386</v>
      </c>
      <c r="M87" s="10" t="s">
        <v>386</v>
      </c>
      <c r="N87" s="10" t="s">
        <v>386</v>
      </c>
      <c r="O87" s="10">
        <v>0</v>
      </c>
      <c r="P87" s="10">
        <v>0</v>
      </c>
    </row>
    <row r="88" spans="1:16" ht="24.95" customHeight="1" x14ac:dyDescent="0.15">
      <c r="A88" s="7" t="s">
        <v>269</v>
      </c>
      <c r="B88" s="6" t="s">
        <v>270</v>
      </c>
      <c r="C88" s="6" t="s">
        <v>261</v>
      </c>
      <c r="D88" s="10">
        <v>0</v>
      </c>
      <c r="E88" s="10" t="s">
        <v>386</v>
      </c>
      <c r="F88" s="10" t="s">
        <v>386</v>
      </c>
      <c r="G88" s="10" t="s">
        <v>386</v>
      </c>
      <c r="H88" s="10" t="s">
        <v>386</v>
      </c>
      <c r="I88" s="10" t="s">
        <v>386</v>
      </c>
      <c r="J88" s="10" t="s">
        <v>386</v>
      </c>
      <c r="K88" s="10" t="s">
        <v>386</v>
      </c>
      <c r="L88" s="10">
        <v>0</v>
      </c>
      <c r="M88" s="10" t="s">
        <v>386</v>
      </c>
      <c r="N88" s="10" t="s">
        <v>386</v>
      </c>
      <c r="O88" s="10">
        <v>0</v>
      </c>
      <c r="P88" s="10">
        <v>0</v>
      </c>
    </row>
    <row r="89" spans="1:16" ht="24.95" customHeight="1" x14ac:dyDescent="0.15">
      <c r="A89" s="7" t="s">
        <v>273</v>
      </c>
      <c r="B89" s="6" t="s">
        <v>274</v>
      </c>
      <c r="C89" s="6" t="s">
        <v>275</v>
      </c>
      <c r="D89" s="10">
        <v>126626040.66</v>
      </c>
      <c r="E89" s="10">
        <v>71845986.640000001</v>
      </c>
      <c r="F89" s="10" t="s">
        <v>386</v>
      </c>
      <c r="G89" s="10">
        <v>32814206</v>
      </c>
      <c r="H89" s="10" t="s">
        <v>386</v>
      </c>
      <c r="I89" s="10" t="s">
        <v>386</v>
      </c>
      <c r="J89" s="10" t="s">
        <v>386</v>
      </c>
      <c r="K89" s="10" t="s">
        <v>386</v>
      </c>
      <c r="L89" s="10">
        <v>21965848.02</v>
      </c>
      <c r="M89" s="10" t="s">
        <v>386</v>
      </c>
      <c r="N89" s="10" t="s">
        <v>386</v>
      </c>
      <c r="O89" s="10">
        <v>80449597.489999995</v>
      </c>
      <c r="P89" s="10">
        <v>80449597.489999995</v>
      </c>
    </row>
    <row r="90" spans="1:16" ht="38.1" customHeight="1" x14ac:dyDescent="0.15">
      <c r="A90" s="7" t="s">
        <v>276</v>
      </c>
      <c r="B90" s="6" t="s">
        <v>277</v>
      </c>
      <c r="C90" s="6" t="s">
        <v>275</v>
      </c>
      <c r="D90" s="10">
        <v>66257436.479999997</v>
      </c>
      <c r="E90" s="10">
        <v>50037500</v>
      </c>
      <c r="F90" s="10" t="s">
        <v>386</v>
      </c>
      <c r="G90" s="10">
        <v>4890000</v>
      </c>
      <c r="H90" s="10" t="s">
        <v>386</v>
      </c>
      <c r="I90" s="10" t="s">
        <v>386</v>
      </c>
      <c r="J90" s="10" t="s">
        <v>386</v>
      </c>
      <c r="K90" s="10" t="s">
        <v>386</v>
      </c>
      <c r="L90" s="10">
        <v>11329936.48</v>
      </c>
      <c r="M90" s="10" t="s">
        <v>386</v>
      </c>
      <c r="N90" s="10" t="s">
        <v>386</v>
      </c>
      <c r="O90" s="10">
        <v>58502436.479999997</v>
      </c>
      <c r="P90" s="10">
        <v>58502436.479999997</v>
      </c>
    </row>
    <row r="91" spans="1:16" ht="38.1" customHeight="1" x14ac:dyDescent="0.15">
      <c r="A91" s="7" t="s">
        <v>278</v>
      </c>
      <c r="B91" s="6" t="s">
        <v>279</v>
      </c>
      <c r="C91" s="6" t="s">
        <v>275</v>
      </c>
      <c r="D91" s="10">
        <v>2250000</v>
      </c>
      <c r="E91" s="10">
        <v>2250000</v>
      </c>
      <c r="F91" s="10" t="s">
        <v>386</v>
      </c>
      <c r="G91" s="10" t="s">
        <v>386</v>
      </c>
      <c r="H91" s="10" t="s">
        <v>386</v>
      </c>
      <c r="I91" s="10" t="s">
        <v>386</v>
      </c>
      <c r="J91" s="10" t="s">
        <v>386</v>
      </c>
      <c r="K91" s="10" t="s">
        <v>386</v>
      </c>
      <c r="L91" s="10">
        <v>0</v>
      </c>
      <c r="M91" s="10" t="s">
        <v>386</v>
      </c>
      <c r="N91" s="10" t="s">
        <v>386</v>
      </c>
      <c r="O91" s="10">
        <v>2250000</v>
      </c>
      <c r="P91" s="10">
        <v>2250000</v>
      </c>
    </row>
    <row r="92" spans="1:16" ht="24.95" customHeight="1" x14ac:dyDescent="0.15">
      <c r="A92" s="7" t="s">
        <v>142</v>
      </c>
      <c r="B92" s="6" t="s">
        <v>282</v>
      </c>
      <c r="C92" s="6" t="s">
        <v>275</v>
      </c>
      <c r="D92" s="10">
        <v>0</v>
      </c>
      <c r="E92" s="10">
        <v>0</v>
      </c>
      <c r="F92" s="10" t="s">
        <v>386</v>
      </c>
      <c r="G92" s="10" t="s">
        <v>386</v>
      </c>
      <c r="H92" s="10" t="s">
        <v>386</v>
      </c>
      <c r="I92" s="10" t="s">
        <v>386</v>
      </c>
      <c r="J92" s="10" t="s">
        <v>386</v>
      </c>
      <c r="K92" s="10" t="s">
        <v>386</v>
      </c>
      <c r="L92" s="10" t="s">
        <v>386</v>
      </c>
      <c r="M92" s="10" t="s">
        <v>386</v>
      </c>
      <c r="N92" s="10" t="s">
        <v>386</v>
      </c>
      <c r="O92" s="10">
        <v>0</v>
      </c>
      <c r="P92" s="10">
        <v>0</v>
      </c>
    </row>
    <row r="93" spans="1:16" ht="50.1" customHeight="1" x14ac:dyDescent="0.15">
      <c r="A93" s="7" t="s">
        <v>283</v>
      </c>
      <c r="B93" s="6" t="s">
        <v>284</v>
      </c>
      <c r="C93" s="6" t="s">
        <v>275</v>
      </c>
      <c r="D93" s="10">
        <v>6098000</v>
      </c>
      <c r="E93" s="10">
        <v>2100000</v>
      </c>
      <c r="F93" s="10" t="s">
        <v>386</v>
      </c>
      <c r="G93" s="10" t="s">
        <v>386</v>
      </c>
      <c r="H93" s="10" t="s">
        <v>386</v>
      </c>
      <c r="I93" s="10" t="s">
        <v>386</v>
      </c>
      <c r="J93" s="10" t="s">
        <v>386</v>
      </c>
      <c r="K93" s="10" t="s">
        <v>386</v>
      </c>
      <c r="L93" s="10">
        <v>3998000</v>
      </c>
      <c r="M93" s="10" t="s">
        <v>386</v>
      </c>
      <c r="N93" s="10" t="s">
        <v>386</v>
      </c>
      <c r="O93" s="10">
        <v>3998000</v>
      </c>
      <c r="P93" s="10">
        <v>3998000</v>
      </c>
    </row>
    <row r="94" spans="1:16" ht="24.95" customHeight="1" x14ac:dyDescent="0.15">
      <c r="A94" s="7" t="s">
        <v>287</v>
      </c>
      <c r="B94" s="6" t="s">
        <v>288</v>
      </c>
      <c r="C94" s="6" t="s">
        <v>275</v>
      </c>
      <c r="D94" s="10" t="s">
        <v>386</v>
      </c>
      <c r="E94" s="10" t="s">
        <v>386</v>
      </c>
      <c r="F94" s="10" t="s">
        <v>386</v>
      </c>
      <c r="G94" s="10" t="s">
        <v>386</v>
      </c>
      <c r="H94" s="10" t="s">
        <v>386</v>
      </c>
      <c r="I94" s="10" t="s">
        <v>386</v>
      </c>
      <c r="J94" s="10" t="s">
        <v>386</v>
      </c>
      <c r="K94" s="10" t="s">
        <v>386</v>
      </c>
      <c r="L94" s="10" t="s">
        <v>386</v>
      </c>
      <c r="M94" s="10" t="s">
        <v>386</v>
      </c>
      <c r="N94" s="10" t="s">
        <v>386</v>
      </c>
      <c r="O94" s="10">
        <v>0</v>
      </c>
      <c r="P94" s="10">
        <v>0</v>
      </c>
    </row>
    <row r="95" spans="1:16" ht="75" customHeight="1" x14ac:dyDescent="0.15">
      <c r="A95" s="7" t="s">
        <v>291</v>
      </c>
      <c r="B95" s="6" t="s">
        <v>292</v>
      </c>
      <c r="C95" s="6" t="s">
        <v>275</v>
      </c>
      <c r="D95" s="10">
        <v>27651000</v>
      </c>
      <c r="E95" s="10">
        <v>21225000</v>
      </c>
      <c r="F95" s="10" t="s">
        <v>386</v>
      </c>
      <c r="G95" s="10">
        <v>0</v>
      </c>
      <c r="H95" s="10" t="s">
        <v>386</v>
      </c>
      <c r="I95" s="10" t="s">
        <v>386</v>
      </c>
      <c r="J95" s="10" t="s">
        <v>386</v>
      </c>
      <c r="K95" s="10" t="s">
        <v>386</v>
      </c>
      <c r="L95" s="10">
        <v>6426000</v>
      </c>
      <c r="M95" s="10" t="s">
        <v>386</v>
      </c>
      <c r="N95" s="10" t="s">
        <v>386</v>
      </c>
      <c r="O95" s="10">
        <v>26886000</v>
      </c>
      <c r="P95" s="10">
        <v>26886000</v>
      </c>
    </row>
    <row r="96" spans="1:16" ht="75" customHeight="1" x14ac:dyDescent="0.15">
      <c r="A96" s="7" t="s">
        <v>146</v>
      </c>
      <c r="B96" s="6" t="s">
        <v>295</v>
      </c>
      <c r="C96" s="6" t="s">
        <v>275</v>
      </c>
      <c r="D96" s="10">
        <v>27651000</v>
      </c>
      <c r="E96" s="10">
        <v>22000000</v>
      </c>
      <c r="F96" s="10" t="s">
        <v>386</v>
      </c>
      <c r="G96" s="10">
        <v>4890000</v>
      </c>
      <c r="H96" s="10" t="s">
        <v>386</v>
      </c>
      <c r="I96" s="10" t="s">
        <v>386</v>
      </c>
      <c r="J96" s="10" t="s">
        <v>386</v>
      </c>
      <c r="K96" s="10" t="s">
        <v>386</v>
      </c>
      <c r="L96" s="10">
        <v>761000</v>
      </c>
      <c r="M96" s="10" t="s">
        <v>386</v>
      </c>
      <c r="N96" s="10" t="s">
        <v>386</v>
      </c>
      <c r="O96" s="10">
        <v>22761000</v>
      </c>
      <c r="P96" s="10">
        <v>22761000</v>
      </c>
    </row>
    <row r="97" spans="1:16" ht="24.95" customHeight="1" x14ac:dyDescent="0.15">
      <c r="A97" s="7" t="s">
        <v>296</v>
      </c>
      <c r="B97" s="6" t="s">
        <v>297</v>
      </c>
      <c r="C97" s="6" t="s">
        <v>275</v>
      </c>
      <c r="D97" s="10">
        <v>332436.47999999998</v>
      </c>
      <c r="E97" s="10">
        <v>187500</v>
      </c>
      <c r="F97" s="10" t="s">
        <v>386</v>
      </c>
      <c r="G97" s="10" t="s">
        <v>386</v>
      </c>
      <c r="H97" s="10" t="s">
        <v>386</v>
      </c>
      <c r="I97" s="10" t="s">
        <v>386</v>
      </c>
      <c r="J97" s="10" t="s">
        <v>386</v>
      </c>
      <c r="K97" s="10" t="s">
        <v>386</v>
      </c>
      <c r="L97" s="10">
        <v>144936.48000000001</v>
      </c>
      <c r="M97" s="10" t="s">
        <v>386</v>
      </c>
      <c r="N97" s="10" t="s">
        <v>386</v>
      </c>
      <c r="O97" s="10">
        <v>332436.47999999998</v>
      </c>
      <c r="P97" s="10">
        <v>332436.47999999998</v>
      </c>
    </row>
    <row r="98" spans="1:16" ht="75" customHeight="1" x14ac:dyDescent="0.15">
      <c r="A98" s="7" t="s">
        <v>300</v>
      </c>
      <c r="B98" s="6" t="s">
        <v>301</v>
      </c>
      <c r="C98" s="6" t="s">
        <v>275</v>
      </c>
      <c r="D98" s="10">
        <v>2275000</v>
      </c>
      <c r="E98" s="10">
        <v>2275000</v>
      </c>
      <c r="F98" s="10" t="s">
        <v>386</v>
      </c>
      <c r="G98" s="10" t="s">
        <v>386</v>
      </c>
      <c r="H98" s="10" t="s">
        <v>386</v>
      </c>
      <c r="I98" s="10" t="s">
        <v>386</v>
      </c>
      <c r="J98" s="10" t="s">
        <v>386</v>
      </c>
      <c r="K98" s="10" t="s">
        <v>386</v>
      </c>
      <c r="L98" s="10" t="s">
        <v>386</v>
      </c>
      <c r="M98" s="10" t="s">
        <v>386</v>
      </c>
      <c r="N98" s="10" t="s">
        <v>386</v>
      </c>
      <c r="O98" s="10">
        <v>2275000</v>
      </c>
      <c r="P98" s="10">
        <v>2275000</v>
      </c>
    </row>
    <row r="99" spans="1:16" ht="38.1" customHeight="1" x14ac:dyDescent="0.15">
      <c r="A99" s="7" t="s">
        <v>303</v>
      </c>
      <c r="B99" s="6" t="s">
        <v>304</v>
      </c>
      <c r="C99" s="6" t="s">
        <v>275</v>
      </c>
      <c r="D99" s="10">
        <v>60368604.18</v>
      </c>
      <c r="E99" s="10">
        <v>21808486.640000001</v>
      </c>
      <c r="F99" s="10" t="s">
        <v>386</v>
      </c>
      <c r="G99" s="10">
        <v>27924206</v>
      </c>
      <c r="H99" s="10" t="s">
        <v>386</v>
      </c>
      <c r="I99" s="10" t="s">
        <v>386</v>
      </c>
      <c r="J99" s="10" t="s">
        <v>386</v>
      </c>
      <c r="K99" s="10" t="s">
        <v>386</v>
      </c>
      <c r="L99" s="10">
        <v>10635911.539999999</v>
      </c>
      <c r="M99" s="10" t="s">
        <v>386</v>
      </c>
      <c r="N99" s="10" t="s">
        <v>386</v>
      </c>
      <c r="O99" s="10">
        <v>21947161.010000002</v>
      </c>
      <c r="P99" s="10">
        <v>21947161.010000002</v>
      </c>
    </row>
    <row r="100" spans="1:16" ht="38.1" customHeight="1" x14ac:dyDescent="0.15">
      <c r="A100" s="7" t="s">
        <v>305</v>
      </c>
      <c r="B100" s="6" t="s">
        <v>306</v>
      </c>
      <c r="C100" s="6" t="s">
        <v>275</v>
      </c>
      <c r="D100" s="10">
        <v>17730904</v>
      </c>
      <c r="E100" s="10">
        <v>7000000</v>
      </c>
      <c r="F100" s="10" t="s">
        <v>386</v>
      </c>
      <c r="G100" s="10">
        <v>6994104</v>
      </c>
      <c r="H100" s="10" t="s">
        <v>386</v>
      </c>
      <c r="I100" s="10" t="s">
        <v>386</v>
      </c>
      <c r="J100" s="10" t="s">
        <v>386</v>
      </c>
      <c r="K100" s="10" t="s">
        <v>386</v>
      </c>
      <c r="L100" s="10">
        <v>3736800</v>
      </c>
      <c r="M100" s="10" t="s">
        <v>386</v>
      </c>
      <c r="N100" s="10" t="s">
        <v>386</v>
      </c>
      <c r="O100" s="10">
        <v>8736800</v>
      </c>
      <c r="P100" s="10">
        <v>8736800</v>
      </c>
    </row>
    <row r="101" spans="1:16" ht="24.95" customHeight="1" x14ac:dyDescent="0.15">
      <c r="A101" s="7" t="s">
        <v>309</v>
      </c>
      <c r="B101" s="6" t="s">
        <v>310</v>
      </c>
      <c r="C101" s="6" t="s">
        <v>275</v>
      </c>
      <c r="D101" s="10">
        <v>0</v>
      </c>
      <c r="E101" s="10">
        <v>0</v>
      </c>
      <c r="F101" s="10" t="s">
        <v>386</v>
      </c>
      <c r="G101" s="10" t="s">
        <v>386</v>
      </c>
      <c r="H101" s="10" t="s">
        <v>386</v>
      </c>
      <c r="I101" s="10" t="s">
        <v>386</v>
      </c>
      <c r="J101" s="10" t="s">
        <v>386</v>
      </c>
      <c r="K101" s="10" t="s">
        <v>386</v>
      </c>
      <c r="L101" s="10">
        <v>0</v>
      </c>
      <c r="M101" s="10" t="s">
        <v>386</v>
      </c>
      <c r="N101" s="10" t="s">
        <v>386</v>
      </c>
      <c r="O101" s="10">
        <v>0</v>
      </c>
      <c r="P101" s="10">
        <v>0</v>
      </c>
    </row>
    <row r="102" spans="1:16" ht="24.95" customHeight="1" x14ac:dyDescent="0.15">
      <c r="A102" s="7" t="s">
        <v>312</v>
      </c>
      <c r="B102" s="6" t="s">
        <v>313</v>
      </c>
      <c r="C102" s="6" t="s">
        <v>275</v>
      </c>
      <c r="D102" s="10" t="s">
        <v>386</v>
      </c>
      <c r="E102" s="10" t="s">
        <v>386</v>
      </c>
      <c r="F102" s="10" t="s">
        <v>386</v>
      </c>
      <c r="G102" s="10" t="s">
        <v>386</v>
      </c>
      <c r="H102" s="10" t="s">
        <v>386</v>
      </c>
      <c r="I102" s="10" t="s">
        <v>386</v>
      </c>
      <c r="J102" s="10" t="s">
        <v>386</v>
      </c>
      <c r="K102" s="10" t="s">
        <v>386</v>
      </c>
      <c r="L102" s="10" t="s">
        <v>386</v>
      </c>
      <c r="M102" s="10" t="s">
        <v>386</v>
      </c>
      <c r="N102" s="10" t="s">
        <v>386</v>
      </c>
      <c r="O102" s="10">
        <v>0</v>
      </c>
      <c r="P102" s="10">
        <v>0</v>
      </c>
    </row>
    <row r="103" spans="1:16" ht="50.1" customHeight="1" x14ac:dyDescent="0.15">
      <c r="A103" s="7" t="s">
        <v>316</v>
      </c>
      <c r="B103" s="6" t="s">
        <v>317</v>
      </c>
      <c r="C103" s="6" t="s">
        <v>275</v>
      </c>
      <c r="D103" s="10">
        <v>0</v>
      </c>
      <c r="E103" s="10">
        <v>0</v>
      </c>
      <c r="F103" s="10" t="s">
        <v>386</v>
      </c>
      <c r="G103" s="10" t="s">
        <v>386</v>
      </c>
      <c r="H103" s="10" t="s">
        <v>386</v>
      </c>
      <c r="I103" s="10" t="s">
        <v>386</v>
      </c>
      <c r="J103" s="10" t="s">
        <v>386</v>
      </c>
      <c r="K103" s="10" t="s">
        <v>386</v>
      </c>
      <c r="L103" s="10">
        <v>0</v>
      </c>
      <c r="M103" s="10" t="s">
        <v>386</v>
      </c>
      <c r="N103" s="10" t="s">
        <v>386</v>
      </c>
      <c r="O103" s="10">
        <v>0</v>
      </c>
      <c r="P103" s="10">
        <v>0</v>
      </c>
    </row>
    <row r="104" spans="1:16" ht="24.95" customHeight="1" x14ac:dyDescent="0.15">
      <c r="A104" s="7" t="s">
        <v>320</v>
      </c>
      <c r="B104" s="6" t="s">
        <v>321</v>
      </c>
      <c r="C104" s="6" t="s">
        <v>275</v>
      </c>
      <c r="D104" s="10">
        <v>24194049.620000001</v>
      </c>
      <c r="E104" s="10">
        <v>30000</v>
      </c>
      <c r="F104" s="10" t="s">
        <v>386</v>
      </c>
      <c r="G104" s="10">
        <v>20829000</v>
      </c>
      <c r="H104" s="10" t="s">
        <v>386</v>
      </c>
      <c r="I104" s="10" t="s">
        <v>386</v>
      </c>
      <c r="J104" s="10" t="s">
        <v>386</v>
      </c>
      <c r="K104" s="10" t="s">
        <v>386</v>
      </c>
      <c r="L104" s="10">
        <v>3335049.62</v>
      </c>
      <c r="M104" s="10" t="s">
        <v>386</v>
      </c>
      <c r="N104" s="10" t="s">
        <v>386</v>
      </c>
      <c r="O104" s="10">
        <v>3365049.62</v>
      </c>
      <c r="P104" s="10">
        <v>3365049.62</v>
      </c>
    </row>
    <row r="105" spans="1:16" ht="24.95" customHeight="1" x14ac:dyDescent="0.15">
      <c r="A105" s="7" t="s">
        <v>324</v>
      </c>
      <c r="B105" s="6" t="s">
        <v>325</v>
      </c>
      <c r="C105" s="6" t="s">
        <v>275</v>
      </c>
      <c r="D105" s="10">
        <v>2185260</v>
      </c>
      <c r="E105" s="10">
        <v>1000000</v>
      </c>
      <c r="F105" s="10" t="s">
        <v>386</v>
      </c>
      <c r="G105" s="10" t="s">
        <v>386</v>
      </c>
      <c r="H105" s="10" t="s">
        <v>386</v>
      </c>
      <c r="I105" s="10" t="s">
        <v>386</v>
      </c>
      <c r="J105" s="10" t="s">
        <v>386</v>
      </c>
      <c r="K105" s="10" t="s">
        <v>386</v>
      </c>
      <c r="L105" s="10">
        <v>1185260</v>
      </c>
      <c r="M105" s="10" t="s">
        <v>386</v>
      </c>
      <c r="N105" s="10" t="s">
        <v>386</v>
      </c>
      <c r="O105" s="10">
        <v>2185260</v>
      </c>
      <c r="P105" s="10">
        <v>2185260</v>
      </c>
    </row>
    <row r="106" spans="1:16" ht="24.95" customHeight="1" x14ac:dyDescent="0.15">
      <c r="A106" s="7" t="s">
        <v>328</v>
      </c>
      <c r="B106" s="6" t="s">
        <v>329</v>
      </c>
      <c r="C106" s="6" t="s">
        <v>275</v>
      </c>
      <c r="D106" s="10">
        <v>1000000</v>
      </c>
      <c r="E106" s="10">
        <v>1000000</v>
      </c>
      <c r="F106" s="10" t="s">
        <v>386</v>
      </c>
      <c r="G106" s="10" t="s">
        <v>386</v>
      </c>
      <c r="H106" s="10" t="s">
        <v>386</v>
      </c>
      <c r="I106" s="10" t="s">
        <v>386</v>
      </c>
      <c r="J106" s="10" t="s">
        <v>386</v>
      </c>
      <c r="K106" s="10" t="s">
        <v>386</v>
      </c>
      <c r="L106" s="10">
        <v>0</v>
      </c>
      <c r="M106" s="10" t="s">
        <v>386</v>
      </c>
      <c r="N106" s="10" t="s">
        <v>386</v>
      </c>
      <c r="O106" s="10">
        <v>1000000</v>
      </c>
      <c r="P106" s="10">
        <v>1000000</v>
      </c>
    </row>
    <row r="107" spans="1:16" ht="50.1" customHeight="1" x14ac:dyDescent="0.15">
      <c r="A107" s="7" t="s">
        <v>330</v>
      </c>
      <c r="B107" s="6" t="s">
        <v>331</v>
      </c>
      <c r="C107" s="6" t="s">
        <v>275</v>
      </c>
      <c r="D107" s="10">
        <v>15258390.560000001</v>
      </c>
      <c r="E107" s="10">
        <v>12778486.640000001</v>
      </c>
      <c r="F107" s="10" t="s">
        <v>386</v>
      </c>
      <c r="G107" s="10">
        <v>101102</v>
      </c>
      <c r="H107" s="10" t="s">
        <v>386</v>
      </c>
      <c r="I107" s="10" t="s">
        <v>386</v>
      </c>
      <c r="J107" s="10" t="s">
        <v>386</v>
      </c>
      <c r="K107" s="10" t="s">
        <v>386</v>
      </c>
      <c r="L107" s="10">
        <v>2378801.92</v>
      </c>
      <c r="M107" s="10" t="s">
        <v>386</v>
      </c>
      <c r="N107" s="10" t="s">
        <v>386</v>
      </c>
      <c r="O107" s="10">
        <v>6660051.3899999997</v>
      </c>
      <c r="P107" s="10">
        <v>6660051.3899999997</v>
      </c>
    </row>
    <row r="108" spans="1:16" ht="50.1" customHeight="1" x14ac:dyDescent="0.15">
      <c r="A108" s="7" t="s">
        <v>334</v>
      </c>
      <c r="B108" s="6" t="s">
        <v>335</v>
      </c>
      <c r="C108" s="6" t="s">
        <v>275</v>
      </c>
      <c r="D108" s="10">
        <v>0</v>
      </c>
      <c r="E108" s="10">
        <v>0</v>
      </c>
      <c r="F108" s="10" t="s">
        <v>386</v>
      </c>
      <c r="G108" s="10" t="s">
        <v>386</v>
      </c>
      <c r="H108" s="10" t="s">
        <v>386</v>
      </c>
      <c r="I108" s="10" t="s">
        <v>386</v>
      </c>
      <c r="J108" s="10" t="s">
        <v>386</v>
      </c>
      <c r="K108" s="10" t="s">
        <v>386</v>
      </c>
      <c r="L108" s="10">
        <v>0</v>
      </c>
      <c r="M108" s="10" t="s">
        <v>386</v>
      </c>
      <c r="N108" s="10" t="s">
        <v>386</v>
      </c>
      <c r="O108" s="10">
        <v>0</v>
      </c>
      <c r="P108" s="10">
        <v>0</v>
      </c>
    </row>
    <row r="109" spans="1:16" ht="75" customHeight="1" x14ac:dyDescent="0.15">
      <c r="A109" s="7" t="s">
        <v>336</v>
      </c>
      <c r="B109" s="6" t="s">
        <v>337</v>
      </c>
      <c r="C109" s="6" t="s">
        <v>275</v>
      </c>
      <c r="D109" s="10">
        <v>0</v>
      </c>
      <c r="E109" s="10">
        <v>0</v>
      </c>
      <c r="F109" s="10" t="s">
        <v>386</v>
      </c>
      <c r="G109" s="10" t="s">
        <v>386</v>
      </c>
      <c r="H109" s="10" t="s">
        <v>386</v>
      </c>
      <c r="I109" s="10" t="s">
        <v>386</v>
      </c>
      <c r="J109" s="10" t="s">
        <v>386</v>
      </c>
      <c r="K109" s="10" t="s">
        <v>386</v>
      </c>
      <c r="L109" s="10" t="s">
        <v>386</v>
      </c>
      <c r="M109" s="10" t="s">
        <v>386</v>
      </c>
      <c r="N109" s="10" t="s">
        <v>386</v>
      </c>
      <c r="O109" s="10">
        <v>0</v>
      </c>
      <c r="P109" s="10">
        <v>0</v>
      </c>
    </row>
    <row r="110" spans="1:16" ht="87.95" customHeight="1" x14ac:dyDescent="0.15">
      <c r="A110" s="7" t="s">
        <v>339</v>
      </c>
      <c r="B110" s="6" t="s">
        <v>340</v>
      </c>
      <c r="C110" s="6" t="s">
        <v>341</v>
      </c>
      <c r="D110" s="10" t="s">
        <v>386</v>
      </c>
      <c r="E110" s="10" t="s">
        <v>386</v>
      </c>
      <c r="F110" s="10" t="s">
        <v>386</v>
      </c>
      <c r="G110" s="10" t="s">
        <v>386</v>
      </c>
      <c r="H110" s="10" t="s">
        <v>386</v>
      </c>
      <c r="I110" s="10" t="s">
        <v>386</v>
      </c>
      <c r="J110" s="10" t="s">
        <v>386</v>
      </c>
      <c r="K110" s="10" t="s">
        <v>386</v>
      </c>
      <c r="L110" s="10" t="s">
        <v>386</v>
      </c>
      <c r="M110" s="10" t="s">
        <v>386</v>
      </c>
      <c r="N110" s="10" t="s">
        <v>386</v>
      </c>
      <c r="O110" s="10">
        <v>0</v>
      </c>
      <c r="P110" s="10">
        <v>0</v>
      </c>
    </row>
    <row r="111" spans="1:16" ht="24.95" customHeight="1" x14ac:dyDescent="0.15">
      <c r="A111" s="7" t="s">
        <v>342</v>
      </c>
      <c r="B111" s="6" t="s">
        <v>343</v>
      </c>
      <c r="C111" s="6" t="s">
        <v>344</v>
      </c>
      <c r="D111" s="10">
        <v>35195122.700000003</v>
      </c>
      <c r="E111" s="10">
        <v>25475369.170000002</v>
      </c>
      <c r="F111" s="10" t="s">
        <v>386</v>
      </c>
      <c r="G111" s="10" t="s">
        <v>386</v>
      </c>
      <c r="H111" s="10" t="s">
        <v>386</v>
      </c>
      <c r="I111" s="10" t="s">
        <v>386</v>
      </c>
      <c r="J111" s="10" t="s">
        <v>386</v>
      </c>
      <c r="K111" s="10" t="s">
        <v>386</v>
      </c>
      <c r="L111" s="10">
        <v>9719753.5299999993</v>
      </c>
      <c r="M111" s="10" t="s">
        <v>386</v>
      </c>
      <c r="N111" s="10" t="s">
        <v>386</v>
      </c>
      <c r="O111" s="10">
        <v>35195122.700000003</v>
      </c>
      <c r="P111" s="10">
        <v>35195122.700000003</v>
      </c>
    </row>
    <row r="112" spans="1:16" ht="50.1" customHeight="1" x14ac:dyDescent="0.15">
      <c r="A112" s="7" t="s">
        <v>345</v>
      </c>
      <c r="B112" s="6" t="s">
        <v>346</v>
      </c>
      <c r="C112" s="6" t="s">
        <v>347</v>
      </c>
      <c r="D112" s="10" t="s">
        <v>386</v>
      </c>
      <c r="E112" s="10" t="s">
        <v>386</v>
      </c>
      <c r="F112" s="10" t="s">
        <v>386</v>
      </c>
      <c r="G112" s="10" t="s">
        <v>386</v>
      </c>
      <c r="H112" s="10" t="s">
        <v>386</v>
      </c>
      <c r="I112" s="10" t="s">
        <v>386</v>
      </c>
      <c r="J112" s="10" t="s">
        <v>386</v>
      </c>
      <c r="K112" s="10" t="s">
        <v>386</v>
      </c>
      <c r="L112" s="10" t="s">
        <v>386</v>
      </c>
      <c r="M112" s="10" t="s">
        <v>386</v>
      </c>
      <c r="N112" s="10" t="s">
        <v>386</v>
      </c>
      <c r="O112" s="10">
        <v>0</v>
      </c>
      <c r="P112" s="10">
        <v>0</v>
      </c>
    </row>
    <row r="113" spans="1:16" ht="63" customHeight="1" x14ac:dyDescent="0.15">
      <c r="A113" s="7" t="s">
        <v>348</v>
      </c>
      <c r="B113" s="6" t="s">
        <v>349</v>
      </c>
      <c r="C113" s="6" t="s">
        <v>350</v>
      </c>
      <c r="D113" s="10" t="s">
        <v>386</v>
      </c>
      <c r="E113" s="10" t="s">
        <v>386</v>
      </c>
      <c r="F113" s="10" t="s">
        <v>386</v>
      </c>
      <c r="G113" s="10" t="s">
        <v>386</v>
      </c>
      <c r="H113" s="10" t="s">
        <v>386</v>
      </c>
      <c r="I113" s="10" t="s">
        <v>386</v>
      </c>
      <c r="J113" s="10" t="s">
        <v>386</v>
      </c>
      <c r="K113" s="10" t="s">
        <v>386</v>
      </c>
      <c r="L113" s="10" t="s">
        <v>386</v>
      </c>
      <c r="M113" s="10" t="s">
        <v>386</v>
      </c>
      <c r="N113" s="10" t="s">
        <v>386</v>
      </c>
      <c r="O113" s="10">
        <v>0</v>
      </c>
      <c r="P113" s="10">
        <v>0</v>
      </c>
    </row>
    <row r="114" spans="1:16" ht="50.1" customHeight="1" x14ac:dyDescent="0.15">
      <c r="A114" s="7" t="s">
        <v>351</v>
      </c>
      <c r="B114" s="6" t="s">
        <v>352</v>
      </c>
      <c r="C114" s="6" t="s">
        <v>353</v>
      </c>
      <c r="D114" s="10" t="s">
        <v>386</v>
      </c>
      <c r="E114" s="10" t="s">
        <v>386</v>
      </c>
      <c r="F114" s="10" t="s">
        <v>386</v>
      </c>
      <c r="G114" s="10" t="s">
        <v>386</v>
      </c>
      <c r="H114" s="10" t="s">
        <v>386</v>
      </c>
      <c r="I114" s="10" t="s">
        <v>386</v>
      </c>
      <c r="J114" s="10" t="s">
        <v>386</v>
      </c>
      <c r="K114" s="10" t="s">
        <v>386</v>
      </c>
      <c r="L114" s="10" t="s">
        <v>386</v>
      </c>
      <c r="M114" s="10" t="s">
        <v>386</v>
      </c>
      <c r="N114" s="10" t="s">
        <v>386</v>
      </c>
      <c r="O114" s="10">
        <v>0</v>
      </c>
      <c r="P114" s="10">
        <v>0</v>
      </c>
    </row>
    <row r="115" spans="1:16" ht="24.95" customHeight="1" x14ac:dyDescent="0.15">
      <c r="A115" s="7" t="s">
        <v>354</v>
      </c>
      <c r="B115" s="6" t="s">
        <v>355</v>
      </c>
      <c r="C115" s="6" t="s">
        <v>356</v>
      </c>
      <c r="D115" s="10" t="s">
        <v>386</v>
      </c>
      <c r="E115" s="10" t="s">
        <v>386</v>
      </c>
      <c r="F115" s="10" t="s">
        <v>386</v>
      </c>
      <c r="G115" s="10" t="s">
        <v>386</v>
      </c>
      <c r="H115" s="10" t="s">
        <v>386</v>
      </c>
      <c r="I115" s="10" t="s">
        <v>386</v>
      </c>
      <c r="J115" s="10" t="s">
        <v>386</v>
      </c>
      <c r="K115" s="10" t="s">
        <v>386</v>
      </c>
      <c r="L115" s="10" t="s">
        <v>386</v>
      </c>
      <c r="M115" s="10" t="s">
        <v>386</v>
      </c>
      <c r="N115" s="10" t="s">
        <v>386</v>
      </c>
      <c r="O115" s="10">
        <v>0</v>
      </c>
      <c r="P115" s="10">
        <v>0</v>
      </c>
    </row>
    <row r="116" spans="1:16" ht="38.1" customHeight="1" x14ac:dyDescent="0.15">
      <c r="A116" s="7" t="s">
        <v>357</v>
      </c>
      <c r="B116" s="6" t="s">
        <v>358</v>
      </c>
      <c r="C116" s="6"/>
      <c r="D116" s="10" t="s">
        <v>386</v>
      </c>
      <c r="E116" s="10" t="s">
        <v>386</v>
      </c>
      <c r="F116" s="10" t="s">
        <v>386</v>
      </c>
      <c r="G116" s="10" t="s">
        <v>386</v>
      </c>
      <c r="H116" s="10" t="s">
        <v>386</v>
      </c>
      <c r="I116" s="10" t="s">
        <v>386</v>
      </c>
      <c r="J116" s="10" t="s">
        <v>386</v>
      </c>
      <c r="K116" s="10" t="s">
        <v>386</v>
      </c>
      <c r="L116" s="10" t="s">
        <v>386</v>
      </c>
      <c r="M116" s="10" t="s">
        <v>386</v>
      </c>
      <c r="N116" s="10" t="s">
        <v>386</v>
      </c>
      <c r="O116" s="10">
        <v>0</v>
      </c>
      <c r="P116" s="10">
        <v>0</v>
      </c>
    </row>
    <row r="117" spans="1:16" ht="24.95" customHeight="1" x14ac:dyDescent="0.15">
      <c r="A117" s="7" t="s">
        <v>359</v>
      </c>
      <c r="B117" s="6" t="s">
        <v>360</v>
      </c>
      <c r="C117" s="6"/>
      <c r="D117" s="10" t="s">
        <v>386</v>
      </c>
      <c r="E117" s="10" t="s">
        <v>386</v>
      </c>
      <c r="F117" s="10" t="s">
        <v>386</v>
      </c>
      <c r="G117" s="10" t="s">
        <v>386</v>
      </c>
      <c r="H117" s="10" t="s">
        <v>386</v>
      </c>
      <c r="I117" s="10" t="s">
        <v>386</v>
      </c>
      <c r="J117" s="10" t="s">
        <v>386</v>
      </c>
      <c r="K117" s="10" t="s">
        <v>386</v>
      </c>
      <c r="L117" s="10" t="s">
        <v>386</v>
      </c>
      <c r="M117" s="10" t="s">
        <v>386</v>
      </c>
      <c r="N117" s="10" t="s">
        <v>386</v>
      </c>
      <c r="O117" s="10">
        <v>0</v>
      </c>
      <c r="P117" s="10">
        <v>0</v>
      </c>
    </row>
    <row r="118" spans="1:16" ht="24.95" customHeight="1" x14ac:dyDescent="0.15">
      <c r="A118" s="7" t="s">
        <v>361</v>
      </c>
      <c r="B118" s="6" t="s">
        <v>362</v>
      </c>
      <c r="C118" s="6"/>
      <c r="D118" s="10" t="s">
        <v>386</v>
      </c>
      <c r="E118" s="10" t="s">
        <v>386</v>
      </c>
      <c r="F118" s="10" t="s">
        <v>386</v>
      </c>
      <c r="G118" s="10" t="s">
        <v>386</v>
      </c>
      <c r="H118" s="10" t="s">
        <v>386</v>
      </c>
      <c r="I118" s="10" t="s">
        <v>386</v>
      </c>
      <c r="J118" s="10" t="s">
        <v>386</v>
      </c>
      <c r="K118" s="10" t="s">
        <v>386</v>
      </c>
      <c r="L118" s="10" t="s">
        <v>386</v>
      </c>
      <c r="M118" s="10" t="s">
        <v>386</v>
      </c>
      <c r="N118" s="10" t="s">
        <v>386</v>
      </c>
      <c r="O118" s="10">
        <v>0</v>
      </c>
      <c r="P118" s="10">
        <v>0</v>
      </c>
    </row>
    <row r="119" spans="1:16" ht="24.95" customHeight="1" x14ac:dyDescent="0.15">
      <c r="A119" s="7" t="s">
        <v>363</v>
      </c>
      <c r="B119" s="6" t="s">
        <v>364</v>
      </c>
      <c r="C119" s="6" t="s">
        <v>95</v>
      </c>
      <c r="D119" s="10">
        <v>8630489.1400000006</v>
      </c>
      <c r="E119" s="10">
        <v>0</v>
      </c>
      <c r="F119" s="10" t="s">
        <v>386</v>
      </c>
      <c r="G119" s="10">
        <v>8630489.1400000006</v>
      </c>
      <c r="H119" s="10" t="s">
        <v>386</v>
      </c>
      <c r="I119" s="10" t="s">
        <v>386</v>
      </c>
      <c r="J119" s="10" t="s">
        <v>386</v>
      </c>
      <c r="K119" s="10" t="s">
        <v>386</v>
      </c>
      <c r="L119" s="10">
        <v>0</v>
      </c>
      <c r="M119" s="10" t="s">
        <v>386</v>
      </c>
      <c r="N119" s="10" t="s">
        <v>386</v>
      </c>
      <c r="O119" s="10">
        <v>0</v>
      </c>
      <c r="P119" s="10">
        <v>0</v>
      </c>
    </row>
    <row r="120" spans="1:16" ht="38.1" customHeight="1" x14ac:dyDescent="0.15">
      <c r="A120" s="7" t="s">
        <v>365</v>
      </c>
      <c r="B120" s="6" t="s">
        <v>366</v>
      </c>
      <c r="C120" s="6" t="s">
        <v>367</v>
      </c>
      <c r="D120" s="10">
        <v>8630489.1400000006</v>
      </c>
      <c r="E120" s="10" t="s">
        <v>386</v>
      </c>
      <c r="F120" s="10" t="s">
        <v>386</v>
      </c>
      <c r="G120" s="10">
        <v>8630489.1400000006</v>
      </c>
      <c r="H120" s="10" t="s">
        <v>386</v>
      </c>
      <c r="I120" s="10" t="s">
        <v>386</v>
      </c>
      <c r="J120" s="10" t="s">
        <v>386</v>
      </c>
      <c r="K120" s="10" t="s">
        <v>386</v>
      </c>
      <c r="L120" s="10" t="s">
        <v>386</v>
      </c>
      <c r="M120" s="10" t="s">
        <v>386</v>
      </c>
      <c r="N120" s="10" t="s">
        <v>386</v>
      </c>
      <c r="O120" s="10">
        <v>0</v>
      </c>
      <c r="P120" s="10">
        <v>0</v>
      </c>
    </row>
    <row r="121" spans="1:16" ht="24.95" customHeight="1" x14ac:dyDescent="0.15">
      <c r="A121" s="7" t="s">
        <v>368</v>
      </c>
      <c r="B121" s="6" t="s">
        <v>369</v>
      </c>
      <c r="C121" s="6" t="s">
        <v>367</v>
      </c>
      <c r="D121" s="10">
        <v>0</v>
      </c>
      <c r="E121" s="10">
        <v>0</v>
      </c>
      <c r="F121" s="10" t="s">
        <v>386</v>
      </c>
      <c r="G121" s="10" t="s">
        <v>386</v>
      </c>
      <c r="H121" s="10" t="s">
        <v>386</v>
      </c>
      <c r="I121" s="10" t="s">
        <v>386</v>
      </c>
      <c r="J121" s="10" t="s">
        <v>386</v>
      </c>
      <c r="K121" s="10" t="s">
        <v>386</v>
      </c>
      <c r="L121" s="10" t="s">
        <v>386</v>
      </c>
      <c r="M121" s="10" t="s">
        <v>386</v>
      </c>
      <c r="N121" s="10" t="s">
        <v>386</v>
      </c>
      <c r="O121" s="10">
        <v>0</v>
      </c>
      <c r="P121" s="10">
        <v>0</v>
      </c>
    </row>
  </sheetData>
  <sheetProtection password="CE13" sheet="1" objects="1" scenarios="1"/>
  <mergeCells count="16">
    <mergeCell ref="A2:P2"/>
    <mergeCell ref="A4:A8"/>
    <mergeCell ref="B4:B8"/>
    <mergeCell ref="C4:C8"/>
    <mergeCell ref="D4:P4"/>
    <mergeCell ref="D5:N5"/>
    <mergeCell ref="O5:P5"/>
    <mergeCell ref="D6:D8"/>
    <mergeCell ref="E6:N6"/>
    <mergeCell ref="E7:F7"/>
    <mergeCell ref="G7:H7"/>
    <mergeCell ref="I7:I8"/>
    <mergeCell ref="J7:K7"/>
    <mergeCell ref="L7:N7"/>
    <mergeCell ref="O7:O8"/>
    <mergeCell ref="P7:P8"/>
  </mergeCells>
  <phoneticPr fontId="0" type="noConversion"/>
  <pageMargins left="0.4" right="0.4" top="0.4" bottom="0.4" header="0.1" footer="0.1"/>
  <pageSetup paperSize="9" fitToHeight="0" orientation="landscape" verticalDpi="0"/>
  <headerFooter>
    <oddHeader>&amp;R&amp;R&amp;"Verdana,полужирный" &amp;12 &amp;K00-00923850.O52.223889</oddHeader>
    <oddFooter>&amp;L&amp;L&amp;"Verdana,Полужирный"&amp;K000000&amp;L&amp;"Verdana,Полужирный"&amp;K00-014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ПФХД</vt:lpstr>
      <vt:lpstr>Раздел 1</vt:lpstr>
      <vt:lpstr>Детализация по КФО</vt:lpstr>
      <vt:lpstr>Раздел 2</vt:lpstr>
      <vt:lpstr>Обоснования (111)</vt:lpstr>
      <vt:lpstr>Обоснования (100,300,850)</vt:lpstr>
      <vt:lpstr>Обоснования (242,244,247)</vt:lpstr>
      <vt:lpstr>Обоснования доходов</vt:lpstr>
      <vt:lpstr>Справочно</vt:lpstr>
      <vt:lpstr>Анализ ФОТ</vt:lpstr>
      <vt:lpstr>Лист согласования</vt:lpstr>
      <vt:lpstr>Протокол изменений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Рогачев</dc:creator>
  <cp:lastModifiedBy>Пользователь Windows</cp:lastModifiedBy>
  <dcterms:created xsi:type="dcterms:W3CDTF">2023-03-28T07:01:29Z</dcterms:created>
  <dcterms:modified xsi:type="dcterms:W3CDTF">2023-03-28T07:01:29Z</dcterms:modified>
</cp:coreProperties>
</file>